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82" activeTab="1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'1'!$A$1:$H$18</definedName>
    <definedName name="_xlnm.Print_Area" localSheetId="10">'10'!$A$1:$H$9</definedName>
    <definedName name="_xlnm.Print_Area" localSheetId="11">'11'!$A$1:$Y$26</definedName>
    <definedName name="_xlnm.Print_Area" localSheetId="2">'2'!$A$1:$P$17</definedName>
    <definedName name="_xlnm.Print_Area" localSheetId="3">'3'!$A$1:$K$17</definedName>
    <definedName name="_xlnm.Print_Area" localSheetId="4">'4'!$A$1:$H$16</definedName>
    <definedName name="_xlnm.Print_Area" localSheetId="5">'5'!$A$1:$K$16</definedName>
    <definedName name="_xlnm.Print_Area" localSheetId="6">'6'!$A$1:$Q$13</definedName>
    <definedName name="_xlnm.Print_Area" localSheetId="7">'7'!$A$1:$AF$11</definedName>
    <definedName name="_xlnm.Print_Area" localSheetId="8">'8'!$A$1:$Q$10</definedName>
    <definedName name="_xlnm.Print_Area" localSheetId="9">'9'!$A$1:$J$17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<sst xmlns="http://schemas.openxmlformats.org/spreadsheetml/2006/main" count="622" uniqueCount="242">
  <si>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</si>
  <si>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</si>
  <si>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</si>
  <si>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</si>
  <si>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</si>
  <si>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</si>
  <si>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</si>
  <si>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</si>
  <si>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</si>
  <si>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</si>
  <si>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</si>
  <si>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</si>
  <si>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</si>
  <si>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</si>
  <si>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</si>
  <si>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</si>
  <si>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</si>
  <si>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</si>
  <si>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</si>
  <si>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</si>
  <si>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</si>
  <si>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</si>
  <si>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</si>
  <si>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</si>
  <si>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</si>
  <si>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</si>
  <si>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</si>
  <si>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</si>
  <si>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</si>
  <si>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</si>
  <si>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</si>
  <si>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</si>
  <si>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广元市经济合作局</t>
  </si>
  <si>
    <t>单位：百元</t>
  </si>
  <si>
    <t>收          入</t>
  </si>
  <si>
    <t>支             出</t>
  </si>
  <si>
    <t>项              目</t>
  </si>
  <si>
    <r>
      <rPr>
        <sz val="10"/>
        <rFont val="宋体"/>
        <family val="0"/>
      </rP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年预算数</t>
    </r>
  </si>
  <si>
    <r>
      <rPr>
        <sz val="10"/>
        <rFont val="宋体"/>
        <family val="0"/>
      </rP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</si>
  <si>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</si>
  <si>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</si>
  <si>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</si>
  <si>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</si>
  <si>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</si>
  <si>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</si>
  <si>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</si>
  <si>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</si>
  <si>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</si>
  <si>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</si>
  <si>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</si>
  <si>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</si>
  <si>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</si>
  <si>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</si>
  <si>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</si>
  <si>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</si>
  <si>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</si>
  <si>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</si>
  <si>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</si>
  <si>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</si>
  <si>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</si>
  <si>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</si>
  <si>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</si>
  <si>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</si>
  <si>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</si>
  <si>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</si>
  <si>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</si>
  <si>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</si>
  <si>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</si>
  <si>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</si>
  <si>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</si>
  <si>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</si>
  <si>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</si>
  <si>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</si>
  <si>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</si>
  <si>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</si>
  <si>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</si>
  <si>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</si>
  <si>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</si>
  <si>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</si>
  <si>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</si>
  <si>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</si>
  <si>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</si>
  <si>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</si>
  <si>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</si>
  <si>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</si>
  <si>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市经济合作局</t>
  </si>
  <si>
    <t xml:space="preserve">  市经济合作局</t>
  </si>
  <si>
    <t>201</t>
  </si>
  <si>
    <t>13</t>
  </si>
  <si>
    <t>01</t>
  </si>
  <si>
    <t>634601</t>
  </si>
  <si>
    <t xml:space="preserve">    行政运行</t>
  </si>
  <si>
    <t>02</t>
  </si>
  <si>
    <t xml:space="preserve">    一般行政管理事务</t>
  </si>
  <si>
    <t>08</t>
  </si>
  <si>
    <t xml:space="preserve">    招商引资</t>
  </si>
  <si>
    <t>208</t>
  </si>
  <si>
    <t>05</t>
  </si>
  <si>
    <t xml:space="preserve">    机关事业单位基本养老保险缴费支出</t>
  </si>
  <si>
    <t>99</t>
  </si>
  <si>
    <t xml:space="preserve">    其他行政事业单位养老支出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</si>
  <si>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</si>
  <si>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</si>
  <si>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</si>
  <si>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</si>
  <si>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</si>
  <si>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</si>
  <si>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</si>
  <si>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</si>
  <si>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</si>
  <si>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</si>
  <si>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</si>
  <si>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</si>
  <si>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</si>
  <si>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r>
      <rPr>
        <sz val="10"/>
        <rFont val="宋体"/>
        <family val="0"/>
      </rPr>
      <t>20</t>
    </r>
    <r>
      <rPr>
        <sz val="10"/>
        <rFont val="宋体"/>
        <family val="0"/>
      </rPr>
      <t>21</t>
    </r>
    <r>
      <rPr>
        <sz val="10"/>
        <rFont val="宋体"/>
        <family val="0"/>
      </rPr>
      <t>年预算数</t>
    </r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</si>
  <si>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</si>
  <si>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</si>
  <si>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</si>
  <si>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</si>
  <si>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</si>
  <si>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</si>
  <si>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</si>
  <si>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</si>
  <si>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</si>
  <si>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</si>
  <si>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</si>
  <si>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</si>
  <si>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</si>
  <si>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</si>
  <si>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</si>
  <si>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</si>
  <si>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</si>
  <si>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</si>
  <si>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</si>
  <si>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</si>
  <si>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</si>
  <si>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</si>
  <si>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</si>
  <si>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</si>
  <si>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</si>
  <si>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</si>
  <si>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</si>
  <si>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</si>
  <si>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</si>
  <si>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</si>
  <si>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</si>
  <si>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</si>
  <si>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</si>
  <si>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</si>
  <si>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</si>
  <si>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</si>
  <si>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</si>
  <si>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</si>
  <si>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</si>
  <si>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</si>
  <si>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</si>
  <si>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</si>
  <si>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</si>
  <si>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</si>
  <si>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</si>
  <si>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</si>
  <si>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</si>
  <si>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</si>
  <si>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</si>
  <si>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</si>
  <si>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</si>
  <si>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</si>
  <si>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</si>
  <si>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退职(役)费</t>
  </si>
  <si>
    <t>抚恤金</t>
  </si>
  <si>
    <t>生活
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</si>
  <si>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</si>
  <si>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</si>
  <si>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</si>
  <si>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</si>
  <si>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</si>
  <si>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</si>
  <si>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</si>
  <si>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</si>
  <si>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</si>
  <si>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</si>
  <si>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</si>
  <si>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脱贫攻坚工作经费</t>
  </si>
  <si>
    <t xml:space="preserve">      参政议政</t>
  </si>
  <si>
    <t xml:space="preserve">      2020年驻外分局工作经费</t>
  </si>
  <si>
    <t xml:space="preserve">      2020年第一季度招商引资专项经费</t>
  </si>
  <si>
    <t xml:space="preserve">      各驻点招商分局工作经费及房租</t>
  </si>
  <si>
    <t>表10</t>
  </si>
  <si>
    <t>单位编码</t>
  </si>
  <si>
    <t>单位名称</t>
  </si>
  <si>
    <t>财政拨款当年预算安排</t>
  </si>
  <si>
    <t>公务用车购置及运行费</t>
  </si>
  <si>
    <t>公务用车
购置费</t>
  </si>
  <si>
    <t>表11</t>
  </si>
  <si>
    <t>一般公共预算安排</t>
  </si>
  <si>
    <t>政府性基金预算</t>
  </si>
  <si>
    <t>国有资本经营预算</t>
  </si>
  <si>
    <t>基本
支出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</si>
  <si>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</si>
  <si>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</si>
  <si>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</si>
  <si>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</si>
  <si>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</si>
  <si>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</si>
  <si>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</si>
  <si>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</si>
  <si>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</si>
  <si>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</si>
  <si>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</si>
  <si>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</si>
  <si>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</si>
  <si>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</si>
  <si>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</si>
  <si>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</si>
  <si>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</si>
  <si>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</si>
  <si>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</si>
  <si>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</si>
  <si>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</si>
  <si>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</si>
  <si>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</si>
  <si>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</si>
  <si>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</si>
  <si>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</si>
  <si>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</si>
  <si>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</si>
  <si>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</si>
  <si>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</si>
  <si>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</si>
  <si>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</si>
  <si>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</si>
  <si>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</si>
  <si>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</si>
  <si>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注：本表无数据。</t>
  </si>
  <si>
    <t>表13</t>
  </si>
  <si>
    <t>当年财政拨款预算安排</t>
  </si>
  <si>
    <t>因公出国（境）费用</t>
  </si>
  <si>
    <t>公务用车购置费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</si>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</sst>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" fontId="20" fillId="0" borderId="0">
      <alignment/>
      <protection/>
    </xf>
    <xf numFmtId="43" fontId="35" fillId="0" borderId="0" applyFont="0" applyFill="0" applyBorder="0" applyAlignment="0" applyProtection="0"/>
    <xf numFmtId="0" fontId="36" fillId="0" borderId="3" applyNumberFormat="0" applyFill="0" applyAlignment="0" applyProtection="0"/>
    <xf numFmtId="42" fontId="35" fillId="0" borderId="0" applyFont="0" applyFill="0" applyBorder="0" applyAlignment="0" applyProtection="0"/>
    <xf numFmtId="0" fontId="3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35" fillId="0" borderId="0" applyFont="0" applyFill="0" applyBorder="0" applyAlignment="0" applyProtection="0"/>
    <xf numFmtId="0" fontId="3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vertical="center"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Continuous" vertical="center"/>
      <protection/>
    </xf>
    <xf numFmtId="0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0" xfId="25" applyNumberFormat="1" applyFont="1" applyFill="1" applyAlignment="1">
      <alignment vertical="center"/>
      <protection/>
    </xf>
    <xf numFmtId="0" fontId="7" fillId="0" borderId="0" xfId="25" applyNumberFormat="1" applyFont="1" applyFill="1" applyAlignment="1">
      <alignment vertical="center"/>
      <protection/>
    </xf>
    <xf numFmtId="0" fontId="7" fillId="0" borderId="12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33" borderId="0" xfId="25" applyNumberFormat="1" applyFont="1" applyFill="1" applyAlignment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16" sqref="L16"/>
    </sheetView>
  </sheetViews>
  <sheetFormatPr defaultColWidth="9.33203125" defaultRowHeight="11.25"/>
  <cols>
    <col min="2" max="7" width="13.33203125" style="0" customWidth="1"/>
  </cols>
  <sheetData>
    <row r="1" spans="1:7" ht="11.25">
      <c r="A1" s="176"/>
      <c r="B1" s="177"/>
      <c r="C1" s="177"/>
      <c r="D1" s="177"/>
      <c r="E1" s="177"/>
      <c r="F1" s="177"/>
      <c r="G1" s="177"/>
    </row>
    <row r="2" spans="1:7" ht="20.25">
      <c r="A2" s="178" t="s">
        <v>0</v>
      </c>
      <c r="B2" s="178"/>
      <c r="C2" s="178"/>
      <c r="D2" s="178"/>
      <c r="E2" s="178"/>
      <c r="F2" s="178"/>
      <c r="G2" s="178"/>
    </row>
    <row r="3" spans="1:7" ht="20.25">
      <c r="A3" s="178"/>
      <c r="B3" s="178"/>
      <c r="C3" s="178"/>
      <c r="D3" s="178"/>
      <c r="E3" s="178"/>
      <c r="F3" s="178"/>
      <c r="G3" s="178"/>
    </row>
    <row r="4" spans="1:7" ht="30" customHeight="1">
      <c r="A4" s="179" t="s">
        <v>1</v>
      </c>
      <c r="B4" s="179" t="s">
        <v>2</v>
      </c>
      <c r="C4" s="179"/>
      <c r="D4" s="179"/>
      <c r="E4" s="179"/>
      <c r="F4" s="179"/>
      <c r="G4" s="179"/>
    </row>
    <row r="5" spans="1:7" ht="30" customHeight="1">
      <c r="A5" s="180" t="s">
        <v>3</v>
      </c>
      <c r="B5" s="181" t="s">
        <v>4</v>
      </c>
      <c r="C5" s="181"/>
      <c r="D5" s="181"/>
      <c r="E5" s="181"/>
      <c r="F5" s="181"/>
      <c r="G5" s="181"/>
    </row>
    <row r="6" spans="1:7" ht="30" customHeight="1">
      <c r="A6" s="180" t="s">
        <v>5</v>
      </c>
      <c r="B6" s="181" t="s">
        <v>6</v>
      </c>
      <c r="C6" s="181"/>
      <c r="D6" s="181"/>
      <c r="E6" s="181"/>
      <c r="F6" s="181"/>
      <c r="G6" s="181"/>
    </row>
    <row r="7" spans="1:7" ht="30" customHeight="1">
      <c r="A7" s="180" t="s">
        <v>7</v>
      </c>
      <c r="B7" s="181" t="s">
        <v>8</v>
      </c>
      <c r="C7" s="181"/>
      <c r="D7" s="181"/>
      <c r="E7" s="181"/>
      <c r="F7" s="181"/>
      <c r="G7" s="181"/>
    </row>
    <row r="8" spans="1:7" ht="30" customHeight="1">
      <c r="A8" s="180" t="s">
        <v>9</v>
      </c>
      <c r="B8" s="181" t="s">
        <v>10</v>
      </c>
      <c r="C8" s="181"/>
      <c r="D8" s="181"/>
      <c r="E8" s="181"/>
      <c r="F8" s="181"/>
      <c r="G8" s="181"/>
    </row>
    <row r="9" spans="1:7" ht="30" customHeight="1">
      <c r="A9" s="180" t="s">
        <v>11</v>
      </c>
      <c r="B9" s="181" t="s">
        <v>12</v>
      </c>
      <c r="C9" s="181"/>
      <c r="D9" s="181"/>
      <c r="E9" s="181"/>
      <c r="F9" s="181"/>
      <c r="G9" s="181"/>
    </row>
    <row r="10" spans="1:7" ht="30" customHeight="1">
      <c r="A10" s="180" t="s">
        <v>13</v>
      </c>
      <c r="B10" s="181" t="s">
        <v>14</v>
      </c>
      <c r="C10" s="181"/>
      <c r="D10" s="181"/>
      <c r="E10" s="181"/>
      <c r="F10" s="181"/>
      <c r="G10" s="181"/>
    </row>
    <row r="11" spans="1:7" ht="30" customHeight="1">
      <c r="A11" s="180" t="s">
        <v>15</v>
      </c>
      <c r="B11" s="181" t="s">
        <v>16</v>
      </c>
      <c r="C11" s="181"/>
      <c r="D11" s="181"/>
      <c r="E11" s="181"/>
      <c r="F11" s="181"/>
      <c r="G11" s="181"/>
    </row>
    <row r="12" spans="1:7" ht="30" customHeight="1">
      <c r="A12" s="180" t="s">
        <v>17</v>
      </c>
      <c r="B12" s="181" t="s">
        <v>18</v>
      </c>
      <c r="C12" s="181"/>
      <c r="D12" s="181"/>
      <c r="E12" s="181"/>
      <c r="F12" s="181"/>
      <c r="G12" s="181"/>
    </row>
    <row r="13" spans="1:7" ht="30" customHeight="1">
      <c r="A13" s="180" t="s">
        <v>19</v>
      </c>
      <c r="B13" s="181" t="s">
        <v>20</v>
      </c>
      <c r="C13" s="181"/>
      <c r="D13" s="181"/>
      <c r="E13" s="181"/>
      <c r="F13" s="181"/>
      <c r="G13" s="181"/>
    </row>
    <row r="14" spans="1:7" ht="30" customHeight="1">
      <c r="A14" s="180" t="s">
        <v>21</v>
      </c>
      <c r="B14" s="181" t="s">
        <v>22</v>
      </c>
      <c r="C14" s="181"/>
      <c r="D14" s="181"/>
      <c r="E14" s="181"/>
      <c r="F14" s="181"/>
      <c r="G14" s="181"/>
    </row>
    <row r="15" spans="1:7" ht="30" customHeight="1">
      <c r="A15" s="180" t="s">
        <v>23</v>
      </c>
      <c r="B15" s="181" t="s">
        <v>24</v>
      </c>
      <c r="C15" s="181"/>
      <c r="D15" s="181"/>
      <c r="E15" s="181"/>
      <c r="F15" s="181"/>
      <c r="G15" s="181"/>
    </row>
    <row r="16" spans="1:7" ht="30" customHeight="1">
      <c r="A16" s="180" t="s">
        <v>25</v>
      </c>
      <c r="B16" s="181" t="s">
        <v>26</v>
      </c>
      <c r="C16" s="181"/>
      <c r="D16" s="181"/>
      <c r="E16" s="181"/>
      <c r="F16" s="181"/>
      <c r="G16" s="181"/>
    </row>
    <row r="17" spans="1:7" ht="30" customHeight="1">
      <c r="A17" s="180" t="s">
        <v>27</v>
      </c>
      <c r="B17" s="181" t="s">
        <v>28</v>
      </c>
      <c r="C17" s="181"/>
      <c r="D17" s="181"/>
      <c r="E17" s="181"/>
      <c r="F17" s="181"/>
      <c r="G17" s="181"/>
    </row>
    <row r="18" spans="1:7" ht="30" customHeight="1">
      <c r="A18" s="180" t="s">
        <v>29</v>
      </c>
      <c r="B18" s="181" t="s">
        <v>30</v>
      </c>
      <c r="C18" s="181"/>
      <c r="D18" s="181"/>
      <c r="E18" s="181"/>
      <c r="F18" s="181"/>
      <c r="G18" s="181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SheetLayoutView="100" workbookViewId="0" topLeftCell="A1">
      <selection activeCell="D21" sqref="D21"/>
    </sheetView>
  </sheetViews>
  <sheetFormatPr defaultColWidth="9.16015625" defaultRowHeight="18" customHeight="1"/>
  <cols>
    <col min="1" max="3" width="6.5" style="73" customWidth="1"/>
    <col min="4" max="4" width="55" style="73" customWidth="1"/>
    <col min="5" max="5" width="14.16015625" style="73" customWidth="1"/>
    <col min="6" max="6" width="14.5" style="73" customWidth="1"/>
    <col min="7" max="7" width="14" style="73" customWidth="1"/>
    <col min="8" max="8" width="15.16015625" style="73" customWidth="1"/>
    <col min="9" max="9" width="15.83203125" style="73" customWidth="1"/>
    <col min="10" max="10" width="15.66015625" style="73" customWidth="1"/>
    <col min="11" max="210" width="9.16015625" style="73" customWidth="1"/>
  </cols>
  <sheetData>
    <row r="1" spans="1:6" ht="18" customHeight="1">
      <c r="A1" s="48" t="s">
        <v>177</v>
      </c>
      <c r="B1" s="48"/>
      <c r="C1" s="48"/>
      <c r="D1" s="48"/>
      <c r="E1" s="75"/>
      <c r="F1" s="75"/>
    </row>
    <row r="2" spans="1:10" ht="18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" t="s">
        <v>32</v>
      </c>
      <c r="B3" s="4"/>
      <c r="C3" s="4"/>
      <c r="D3" s="4"/>
      <c r="J3" s="86" t="s">
        <v>178</v>
      </c>
    </row>
    <row r="4" spans="1:10" ht="18" customHeight="1">
      <c r="A4" s="78" t="s">
        <v>179</v>
      </c>
      <c r="B4" s="78"/>
      <c r="C4" s="78"/>
      <c r="D4" s="78"/>
      <c r="E4" s="93" t="s">
        <v>180</v>
      </c>
      <c r="F4" s="93"/>
      <c r="G4" s="93"/>
      <c r="H4" s="93" t="s">
        <v>82</v>
      </c>
      <c r="I4" s="93"/>
      <c r="J4" s="93"/>
    </row>
    <row r="5" spans="1:10" ht="18" customHeight="1">
      <c r="A5" s="78" t="s">
        <v>68</v>
      </c>
      <c r="B5" s="78"/>
      <c r="C5" s="78"/>
      <c r="D5" s="78" t="s">
        <v>181</v>
      </c>
      <c r="E5" s="62" t="s">
        <v>71</v>
      </c>
      <c r="F5" s="62" t="s">
        <v>66</v>
      </c>
      <c r="G5" s="80" t="s">
        <v>67</v>
      </c>
      <c r="H5" s="62" t="s">
        <v>71</v>
      </c>
      <c r="I5" s="62" t="s">
        <v>66</v>
      </c>
      <c r="J5" s="80" t="s">
        <v>67</v>
      </c>
    </row>
    <row r="6" spans="1:13" ht="18" customHeight="1">
      <c r="A6" s="78" t="s">
        <v>78</v>
      </c>
      <c r="B6" s="78" t="s">
        <v>79</v>
      </c>
      <c r="C6" s="78" t="s">
        <v>80</v>
      </c>
      <c r="D6" s="78"/>
      <c r="E6" s="89"/>
      <c r="F6" s="89"/>
      <c r="G6" s="87"/>
      <c r="H6" s="89"/>
      <c r="I6" s="89"/>
      <c r="J6" s="87"/>
      <c r="K6" s="74"/>
      <c r="L6" s="74"/>
      <c r="M6" s="74"/>
    </row>
    <row r="7" spans="1:12" ht="24" customHeight="1">
      <c r="A7" s="61"/>
      <c r="B7" s="61"/>
      <c r="C7" s="61"/>
      <c r="D7" s="60" t="s">
        <v>71</v>
      </c>
      <c r="E7" s="67">
        <v>34033</v>
      </c>
      <c r="F7" s="67">
        <v>28852</v>
      </c>
      <c r="G7" s="91">
        <v>5181</v>
      </c>
      <c r="H7" s="67">
        <v>34033</v>
      </c>
      <c r="I7" s="67">
        <v>28852</v>
      </c>
      <c r="J7" s="94">
        <v>5181</v>
      </c>
      <c r="K7" s="74"/>
      <c r="L7" s="74"/>
    </row>
    <row r="8" spans="1:10" ht="24" customHeight="1">
      <c r="A8" s="61"/>
      <c r="B8" s="61"/>
      <c r="C8" s="61"/>
      <c r="D8" s="60" t="s">
        <v>85</v>
      </c>
      <c r="E8" s="67">
        <v>34033</v>
      </c>
      <c r="F8" s="67">
        <v>28852</v>
      </c>
      <c r="G8" s="91">
        <v>5181</v>
      </c>
      <c r="H8" s="67">
        <v>34033</v>
      </c>
      <c r="I8" s="67">
        <v>28852</v>
      </c>
      <c r="J8" s="94">
        <v>5181</v>
      </c>
    </row>
    <row r="9" spans="1:10" ht="24" customHeight="1">
      <c r="A9" s="61"/>
      <c r="B9" s="61"/>
      <c r="C9" s="61"/>
      <c r="D9" s="60" t="s">
        <v>86</v>
      </c>
      <c r="E9" s="67">
        <v>34033</v>
      </c>
      <c r="F9" s="67">
        <v>28852</v>
      </c>
      <c r="G9" s="91">
        <v>5181</v>
      </c>
      <c r="H9" s="67">
        <v>34033</v>
      </c>
      <c r="I9" s="67">
        <v>28852</v>
      </c>
      <c r="J9" s="94">
        <v>5181</v>
      </c>
    </row>
    <row r="10" spans="1:10" ht="24" customHeight="1">
      <c r="A10" s="61"/>
      <c r="B10" s="61"/>
      <c r="C10" s="61"/>
      <c r="D10" s="60" t="s">
        <v>91</v>
      </c>
      <c r="E10" s="67">
        <v>188</v>
      </c>
      <c r="F10" s="67">
        <v>125</v>
      </c>
      <c r="G10" s="91">
        <v>63</v>
      </c>
      <c r="H10" s="67">
        <v>188</v>
      </c>
      <c r="I10" s="67">
        <v>125</v>
      </c>
      <c r="J10" s="94">
        <v>63</v>
      </c>
    </row>
    <row r="11" spans="1:10" ht="24" customHeight="1">
      <c r="A11" s="61" t="s">
        <v>87</v>
      </c>
      <c r="B11" s="61" t="s">
        <v>88</v>
      </c>
      <c r="C11" s="61" t="s">
        <v>89</v>
      </c>
      <c r="D11" s="60" t="s">
        <v>182</v>
      </c>
      <c r="E11" s="67">
        <v>125</v>
      </c>
      <c r="F11" s="67">
        <v>125</v>
      </c>
      <c r="G11" s="91">
        <v>0</v>
      </c>
      <c r="H11" s="67">
        <v>125</v>
      </c>
      <c r="I11" s="67">
        <v>125</v>
      </c>
      <c r="J11" s="94">
        <v>0</v>
      </c>
    </row>
    <row r="12" spans="1:10" ht="24" customHeight="1">
      <c r="A12" s="61" t="s">
        <v>87</v>
      </c>
      <c r="B12" s="61" t="s">
        <v>88</v>
      </c>
      <c r="C12" s="61" t="s">
        <v>89</v>
      </c>
      <c r="D12" s="60" t="s">
        <v>183</v>
      </c>
      <c r="E12" s="67">
        <v>63</v>
      </c>
      <c r="F12" s="67">
        <v>0</v>
      </c>
      <c r="G12" s="91">
        <v>63</v>
      </c>
      <c r="H12" s="67">
        <v>63</v>
      </c>
      <c r="I12" s="67">
        <v>0</v>
      </c>
      <c r="J12" s="94">
        <v>63</v>
      </c>
    </row>
    <row r="13" spans="1:10" ht="24" customHeight="1">
      <c r="A13" s="61"/>
      <c r="B13" s="61"/>
      <c r="C13" s="61"/>
      <c r="D13" s="60" t="s">
        <v>93</v>
      </c>
      <c r="E13" s="67">
        <v>5105</v>
      </c>
      <c r="F13" s="67">
        <v>0</v>
      </c>
      <c r="G13" s="91">
        <v>5105</v>
      </c>
      <c r="H13" s="67">
        <v>5105</v>
      </c>
      <c r="I13" s="67">
        <v>0</v>
      </c>
      <c r="J13" s="94">
        <v>5105</v>
      </c>
    </row>
    <row r="14" spans="1:10" ht="24" customHeight="1">
      <c r="A14" s="61" t="s">
        <v>87</v>
      </c>
      <c r="B14" s="61" t="s">
        <v>88</v>
      </c>
      <c r="C14" s="61" t="s">
        <v>92</v>
      </c>
      <c r="D14" s="60" t="s">
        <v>184</v>
      </c>
      <c r="E14" s="67">
        <v>5105</v>
      </c>
      <c r="F14" s="67">
        <v>0</v>
      </c>
      <c r="G14" s="91">
        <v>5105</v>
      </c>
      <c r="H14" s="67">
        <v>5105</v>
      </c>
      <c r="I14" s="67">
        <v>0</v>
      </c>
      <c r="J14" s="94">
        <v>5105</v>
      </c>
    </row>
    <row r="15" spans="1:10" ht="24" customHeight="1">
      <c r="A15" s="61"/>
      <c r="B15" s="61"/>
      <c r="C15" s="61"/>
      <c r="D15" s="60" t="s">
        <v>95</v>
      </c>
      <c r="E15" s="67">
        <v>28740</v>
      </c>
      <c r="F15" s="67">
        <v>28727</v>
      </c>
      <c r="G15" s="91">
        <v>13</v>
      </c>
      <c r="H15" s="67">
        <v>28740</v>
      </c>
      <c r="I15" s="67">
        <v>28727</v>
      </c>
      <c r="J15" s="94">
        <v>13</v>
      </c>
    </row>
    <row r="16" spans="1:10" ht="24" customHeight="1">
      <c r="A16" s="61" t="s">
        <v>87</v>
      </c>
      <c r="B16" s="61" t="s">
        <v>88</v>
      </c>
      <c r="C16" s="61" t="s">
        <v>94</v>
      </c>
      <c r="D16" s="60" t="s">
        <v>185</v>
      </c>
      <c r="E16" s="67">
        <v>13</v>
      </c>
      <c r="F16" s="67">
        <v>0</v>
      </c>
      <c r="G16" s="91">
        <v>13</v>
      </c>
      <c r="H16" s="67">
        <v>13</v>
      </c>
      <c r="I16" s="67">
        <v>0</v>
      </c>
      <c r="J16" s="94">
        <v>13</v>
      </c>
    </row>
    <row r="17" spans="1:10" ht="24" customHeight="1">
      <c r="A17" s="61" t="s">
        <v>87</v>
      </c>
      <c r="B17" s="61" t="s">
        <v>88</v>
      </c>
      <c r="C17" s="61" t="s">
        <v>94</v>
      </c>
      <c r="D17" s="60" t="s">
        <v>186</v>
      </c>
      <c r="E17" s="67">
        <v>28727</v>
      </c>
      <c r="F17" s="67">
        <v>28727</v>
      </c>
      <c r="G17" s="91">
        <v>0</v>
      </c>
      <c r="H17" s="67">
        <v>28727</v>
      </c>
      <c r="I17" s="67">
        <v>28727</v>
      </c>
      <c r="J17" s="94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SheetLayoutView="10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49" style="0" customWidth="1"/>
    <col min="3" max="3" width="17.33203125" style="0" customWidth="1"/>
    <col min="4" max="4" width="14.5" style="0" customWidth="1"/>
    <col min="5" max="5" width="13.83203125" style="0" customWidth="1"/>
    <col min="6" max="6" width="14.16015625" style="0" customWidth="1"/>
    <col min="7" max="7" width="11.16015625" style="0" customWidth="1"/>
    <col min="8" max="8" width="22.83203125" style="0" customWidth="1"/>
  </cols>
  <sheetData>
    <row r="1" spans="1:11" ht="18" customHeight="1">
      <c r="A1" s="48" t="s">
        <v>187</v>
      </c>
      <c r="B1" s="48"/>
      <c r="C1" s="75"/>
      <c r="D1" s="75"/>
      <c r="E1" s="73"/>
      <c r="F1" s="73"/>
      <c r="G1" s="73"/>
      <c r="H1" s="73"/>
      <c r="I1" s="73"/>
      <c r="J1" s="73"/>
      <c r="K1" s="73"/>
    </row>
    <row r="2" spans="1:11" ht="18" customHeight="1">
      <c r="A2" s="76" t="s">
        <v>22</v>
      </c>
      <c r="B2" s="76"/>
      <c r="C2" s="76"/>
      <c r="D2" s="76"/>
      <c r="E2" s="76"/>
      <c r="F2" s="76"/>
      <c r="G2" s="76"/>
      <c r="H2" s="76"/>
      <c r="I2" s="73"/>
      <c r="J2" s="73"/>
      <c r="K2" s="73"/>
    </row>
    <row r="3" spans="1:11" ht="18" customHeight="1">
      <c r="A3" s="4" t="s">
        <v>32</v>
      </c>
      <c r="B3" s="4"/>
      <c r="C3" s="73"/>
      <c r="D3" s="73"/>
      <c r="E3" s="73"/>
      <c r="F3" s="73"/>
      <c r="G3" s="73"/>
      <c r="H3" s="86" t="s">
        <v>178</v>
      </c>
      <c r="I3" s="73"/>
      <c r="J3" s="73"/>
      <c r="K3" s="73"/>
    </row>
    <row r="4" spans="1:11" ht="18" customHeight="1">
      <c r="A4" s="77" t="s">
        <v>188</v>
      </c>
      <c r="B4" s="78" t="s">
        <v>189</v>
      </c>
      <c r="C4" s="79" t="s">
        <v>190</v>
      </c>
      <c r="D4" s="80"/>
      <c r="E4" s="87"/>
      <c r="F4" s="87"/>
      <c r="G4" s="87"/>
      <c r="H4" s="80"/>
      <c r="I4" s="73"/>
      <c r="J4" s="73"/>
      <c r="K4" s="73"/>
    </row>
    <row r="5" spans="1:11" ht="18" customHeight="1">
      <c r="A5" s="77"/>
      <c r="B5" s="78"/>
      <c r="C5" s="81" t="s">
        <v>71</v>
      </c>
      <c r="D5" s="33" t="s">
        <v>149</v>
      </c>
      <c r="E5" s="80" t="s">
        <v>191</v>
      </c>
      <c r="F5" s="80"/>
      <c r="G5" s="80"/>
      <c r="H5" s="88" t="s">
        <v>154</v>
      </c>
      <c r="I5" s="73"/>
      <c r="J5" s="73"/>
      <c r="K5" s="73"/>
    </row>
    <row r="6" spans="1:11" ht="25.5" customHeight="1">
      <c r="A6" s="82"/>
      <c r="B6" s="83"/>
      <c r="C6" s="84"/>
      <c r="D6" s="25"/>
      <c r="E6" s="87" t="s">
        <v>81</v>
      </c>
      <c r="F6" s="89" t="s">
        <v>192</v>
      </c>
      <c r="G6" s="89" t="s">
        <v>162</v>
      </c>
      <c r="H6" s="90"/>
      <c r="I6" s="74"/>
      <c r="J6" s="74"/>
      <c r="K6" s="74"/>
    </row>
    <row r="7" spans="1:11" ht="19.5" customHeight="1">
      <c r="A7" s="60"/>
      <c r="B7" s="60" t="s">
        <v>71</v>
      </c>
      <c r="C7" s="67">
        <v>800</v>
      </c>
      <c r="D7" s="67">
        <v>0</v>
      </c>
      <c r="E7" s="91">
        <v>800</v>
      </c>
      <c r="F7" s="67">
        <v>0</v>
      </c>
      <c r="G7" s="66">
        <v>800</v>
      </c>
      <c r="H7" s="92">
        <v>0</v>
      </c>
      <c r="I7" s="74"/>
      <c r="J7" s="74"/>
      <c r="K7" s="73"/>
    </row>
    <row r="8" spans="1:11" ht="19.5" customHeight="1">
      <c r="A8" s="60"/>
      <c r="B8" s="60" t="s">
        <v>85</v>
      </c>
      <c r="C8" s="67">
        <v>800</v>
      </c>
      <c r="D8" s="67">
        <v>0</v>
      </c>
      <c r="E8" s="91">
        <v>800</v>
      </c>
      <c r="F8" s="67">
        <v>0</v>
      </c>
      <c r="G8" s="66">
        <v>800</v>
      </c>
      <c r="H8" s="92">
        <v>0</v>
      </c>
      <c r="I8" s="73"/>
      <c r="J8" s="73"/>
      <c r="K8" s="73"/>
    </row>
    <row r="9" spans="1:11" ht="19.5" customHeight="1">
      <c r="A9" s="60" t="s">
        <v>90</v>
      </c>
      <c r="B9" s="60" t="s">
        <v>86</v>
      </c>
      <c r="C9" s="67">
        <v>800</v>
      </c>
      <c r="D9" s="67">
        <v>0</v>
      </c>
      <c r="E9" s="91">
        <v>800</v>
      </c>
      <c r="F9" s="67">
        <v>0</v>
      </c>
      <c r="G9" s="66">
        <v>800</v>
      </c>
      <c r="H9" s="92">
        <v>0</v>
      </c>
      <c r="I9" s="73"/>
      <c r="J9" s="73"/>
      <c r="K9" s="73"/>
    </row>
    <row r="10" spans="1:11" ht="18" customHeight="1">
      <c r="A10" s="74"/>
      <c r="B10" s="74"/>
      <c r="C10" s="74"/>
      <c r="D10" s="74"/>
      <c r="E10" s="74"/>
      <c r="F10" s="74"/>
      <c r="G10" s="74"/>
      <c r="H10" s="73"/>
      <c r="I10" s="73"/>
      <c r="J10" s="73"/>
      <c r="K10" s="73"/>
    </row>
    <row r="11" spans="1:11" ht="18" customHeight="1">
      <c r="A11" s="74"/>
      <c r="B11" s="74"/>
      <c r="C11" s="74"/>
      <c r="D11" s="74"/>
      <c r="E11" s="74"/>
      <c r="F11" s="74"/>
      <c r="G11" s="74"/>
      <c r="H11" s="73"/>
      <c r="I11" s="73"/>
      <c r="J11" s="73"/>
      <c r="K11" s="73"/>
    </row>
    <row r="12" spans="1:11" ht="18" customHeight="1">
      <c r="A12" s="74"/>
      <c r="B12" s="74"/>
      <c r="C12" s="74"/>
      <c r="D12" s="74"/>
      <c r="E12" s="74"/>
      <c r="F12" s="74"/>
      <c r="G12" s="74"/>
      <c r="H12" s="73"/>
      <c r="I12" s="73"/>
      <c r="J12" s="73"/>
      <c r="K12" s="73"/>
    </row>
    <row r="13" spans="1:11" ht="18" customHeight="1">
      <c r="A13" s="74"/>
      <c r="B13" s="74"/>
      <c r="C13" s="74"/>
      <c r="D13" s="74"/>
      <c r="E13" s="74"/>
      <c r="F13" s="74"/>
      <c r="G13" s="74"/>
      <c r="H13" s="73"/>
      <c r="I13" s="73"/>
      <c r="J13" s="73"/>
      <c r="K13" s="73"/>
    </row>
    <row r="14" spans="1:11" ht="18" customHeight="1">
      <c r="A14" s="73"/>
      <c r="B14" s="74"/>
      <c r="C14" s="74"/>
      <c r="D14" s="74"/>
      <c r="E14" s="74"/>
      <c r="F14" s="74"/>
      <c r="G14" s="74"/>
      <c r="H14" s="73"/>
      <c r="I14" s="73"/>
      <c r="J14" s="73"/>
      <c r="K14" s="73"/>
    </row>
    <row r="15" spans="1:11" ht="18" customHeight="1">
      <c r="A15" s="73"/>
      <c r="B15" s="73"/>
      <c r="C15" s="74"/>
      <c r="D15" s="74"/>
      <c r="E15" s="74"/>
      <c r="F15" s="74"/>
      <c r="G15" s="74"/>
      <c r="H15" s="73"/>
      <c r="I15" s="73"/>
      <c r="J15" s="73"/>
      <c r="K15" s="73"/>
    </row>
    <row r="17" ht="12.75" customHeight="1">
      <c r="C17" s="85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7.66015625" style="0" customWidth="1"/>
    <col min="3" max="3" width="9.83203125" style="0" customWidth="1"/>
    <col min="4" max="4" width="40.83203125" style="0" customWidth="1"/>
    <col min="5" max="5" width="9.16015625" style="0" customWidth="1"/>
    <col min="6" max="6" width="9" style="0" customWidth="1"/>
    <col min="7" max="7" width="8.5" style="0" customWidth="1"/>
    <col min="8" max="8" width="7.66015625" style="0" customWidth="1"/>
    <col min="9" max="9" width="6.83203125" style="0" customWidth="1"/>
    <col min="10" max="11" width="7.16015625" style="0" customWidth="1"/>
    <col min="12" max="13" width="5.83203125" style="0" customWidth="1"/>
    <col min="14" max="14" width="6" style="0" customWidth="1"/>
    <col min="15" max="16" width="6.5" style="0" customWidth="1"/>
    <col min="17" max="17" width="6.33203125" style="0" customWidth="1"/>
    <col min="18" max="18" width="7.16015625" style="0" customWidth="1"/>
    <col min="19" max="19" width="6.83203125" style="0" customWidth="1"/>
    <col min="20" max="20" width="6.33203125" style="0" customWidth="1"/>
    <col min="21" max="21" width="6.5" style="0" customWidth="1"/>
    <col min="22" max="22" width="7.33203125" style="0" customWidth="1"/>
    <col min="23" max="23" width="10.66015625" style="0" customWidth="1"/>
    <col min="24" max="24" width="6.66015625" style="0" customWidth="1"/>
    <col min="25" max="25" width="7" style="0" customWidth="1"/>
  </cols>
  <sheetData>
    <row r="1" spans="1:26" ht="18" customHeight="1">
      <c r="A1" s="1" t="s">
        <v>193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9"/>
      <c r="Z1" s="73"/>
    </row>
    <row r="2" spans="1:26" ht="18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73"/>
    </row>
    <row r="3" spans="1:26" ht="18" customHeight="1">
      <c r="A3" s="4" t="s">
        <v>32</v>
      </c>
      <c r="B3" s="4"/>
      <c r="C3" s="4"/>
      <c r="D3" s="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9" t="s">
        <v>33</v>
      </c>
      <c r="Z3" s="73"/>
    </row>
    <row r="4" spans="1:26" ht="18" customHeight="1">
      <c r="A4" s="50" t="s">
        <v>64</v>
      </c>
      <c r="B4" s="50"/>
      <c r="C4" s="50"/>
      <c r="D4" s="51"/>
      <c r="E4" s="50" t="s">
        <v>65</v>
      </c>
      <c r="F4" s="62" t="s">
        <v>120</v>
      </c>
      <c r="G4" s="62"/>
      <c r="H4" s="62"/>
      <c r="I4" s="62"/>
      <c r="J4" s="62"/>
      <c r="K4" s="62"/>
      <c r="L4" s="62"/>
      <c r="M4" s="62"/>
      <c r="N4" s="62"/>
      <c r="O4" s="62"/>
      <c r="P4" s="50" t="s">
        <v>121</v>
      </c>
      <c r="Q4" s="50"/>
      <c r="R4" s="50"/>
      <c r="S4" s="50"/>
      <c r="T4" s="50"/>
      <c r="U4" s="50"/>
      <c r="V4" s="50"/>
      <c r="W4" s="50"/>
      <c r="X4" s="50"/>
      <c r="Y4" s="50"/>
      <c r="Z4" s="73"/>
    </row>
    <row r="5" spans="1:26" ht="18" customHeight="1">
      <c r="A5" s="52" t="s">
        <v>68</v>
      </c>
      <c r="B5" s="52"/>
      <c r="C5" s="53" t="s">
        <v>69</v>
      </c>
      <c r="D5" s="54" t="s">
        <v>122</v>
      </c>
      <c r="E5" s="50"/>
      <c r="F5" s="50" t="s">
        <v>71</v>
      </c>
      <c r="G5" s="50" t="s">
        <v>194</v>
      </c>
      <c r="H5" s="50"/>
      <c r="I5" s="50"/>
      <c r="J5" s="50" t="s">
        <v>195</v>
      </c>
      <c r="K5" s="50"/>
      <c r="L5" s="50"/>
      <c r="M5" s="50" t="s">
        <v>196</v>
      </c>
      <c r="N5" s="50"/>
      <c r="O5" s="50"/>
      <c r="P5" s="50" t="s">
        <v>71</v>
      </c>
      <c r="Q5" s="50" t="s">
        <v>194</v>
      </c>
      <c r="R5" s="50"/>
      <c r="S5" s="50"/>
      <c r="T5" s="50" t="s">
        <v>195</v>
      </c>
      <c r="U5" s="50"/>
      <c r="V5" s="50"/>
      <c r="W5" s="50" t="s">
        <v>196</v>
      </c>
      <c r="X5" s="50"/>
      <c r="Y5" s="50"/>
      <c r="Z5" s="73"/>
    </row>
    <row r="6" spans="1:26" ht="33.75" customHeight="1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197</v>
      </c>
      <c r="I6" s="50" t="s">
        <v>124</v>
      </c>
      <c r="J6" s="50" t="s">
        <v>81</v>
      </c>
      <c r="K6" s="50" t="s">
        <v>107</v>
      </c>
      <c r="L6" s="50" t="s">
        <v>124</v>
      </c>
      <c r="M6" s="50" t="s">
        <v>81</v>
      </c>
      <c r="N6" s="50" t="s">
        <v>107</v>
      </c>
      <c r="O6" s="50" t="s">
        <v>124</v>
      </c>
      <c r="P6" s="50"/>
      <c r="Q6" s="50" t="s">
        <v>81</v>
      </c>
      <c r="R6" s="50" t="s">
        <v>107</v>
      </c>
      <c r="S6" s="50" t="s">
        <v>124</v>
      </c>
      <c r="T6" s="50" t="s">
        <v>81</v>
      </c>
      <c r="U6" s="50" t="s">
        <v>107</v>
      </c>
      <c r="V6" s="50" t="s">
        <v>124</v>
      </c>
      <c r="W6" s="50" t="s">
        <v>81</v>
      </c>
      <c r="X6" s="50" t="s">
        <v>107</v>
      </c>
      <c r="Y6" s="50" t="s">
        <v>124</v>
      </c>
      <c r="Z6" s="73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8">
        <v>10</v>
      </c>
      <c r="O7" s="64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73"/>
    </row>
    <row r="8" spans="1:26" ht="18" customHeight="1">
      <c r="A8" s="60"/>
      <c r="B8" s="60"/>
      <c r="C8" s="60"/>
      <c r="D8" s="61" t="s">
        <v>71</v>
      </c>
      <c r="E8" s="65">
        <f aca="true" t="shared" si="0" ref="E8:E26">SUM(F8,P8)</f>
        <v>108616</v>
      </c>
      <c r="F8" s="66">
        <f aca="true" t="shared" si="1" ref="F8:F26">SUM(G8,J8,M8)</f>
        <v>102664</v>
      </c>
      <c r="G8" s="67">
        <f aca="true" t="shared" si="2" ref="G8:G26">SUM(H8:I8)</f>
        <v>102664</v>
      </c>
      <c r="H8" s="67">
        <v>73812</v>
      </c>
      <c r="I8" s="66">
        <v>28852</v>
      </c>
      <c r="J8" s="67">
        <f aca="true" t="shared" si="3" ref="J8:J26">SUM(K8:L8)</f>
        <v>0</v>
      </c>
      <c r="K8" s="67">
        <v>0</v>
      </c>
      <c r="L8" s="66">
        <v>0</v>
      </c>
      <c r="M8" s="67">
        <f aca="true" t="shared" si="4" ref="M8:M26">SUM(N8:O8)</f>
        <v>0</v>
      </c>
      <c r="N8" s="67">
        <v>0</v>
      </c>
      <c r="O8" s="66">
        <v>0</v>
      </c>
      <c r="P8" s="66">
        <f aca="true" t="shared" si="5" ref="P8:P26">SUM(Q8,T8,W8)</f>
        <v>5952</v>
      </c>
      <c r="Q8" s="67">
        <f aca="true" t="shared" si="6" ref="Q8:Q26">SUM(R8:S8)</f>
        <v>5952</v>
      </c>
      <c r="R8" s="67">
        <v>771</v>
      </c>
      <c r="S8" s="66">
        <v>5181</v>
      </c>
      <c r="T8" s="67">
        <f aca="true" t="shared" si="7" ref="T8:T26">SUM(U8:V8)</f>
        <v>0</v>
      </c>
      <c r="U8" s="67">
        <v>0</v>
      </c>
      <c r="V8" s="66">
        <v>0</v>
      </c>
      <c r="W8" s="67">
        <f aca="true" t="shared" si="8" ref="W8:W26">SUM(X8:Y8)</f>
        <v>0</v>
      </c>
      <c r="X8" s="67">
        <v>0</v>
      </c>
      <c r="Y8" s="66">
        <v>0</v>
      </c>
      <c r="Z8" s="74"/>
    </row>
    <row r="9" spans="1:26" ht="18" customHeight="1">
      <c r="A9" s="60"/>
      <c r="B9" s="60"/>
      <c r="C9" s="60"/>
      <c r="D9" s="61" t="s">
        <v>85</v>
      </c>
      <c r="E9" s="65">
        <f t="shared" si="0"/>
        <v>108616</v>
      </c>
      <c r="F9" s="66">
        <f t="shared" si="1"/>
        <v>102664</v>
      </c>
      <c r="G9" s="67">
        <f t="shared" si="2"/>
        <v>102664</v>
      </c>
      <c r="H9" s="67">
        <v>73812</v>
      </c>
      <c r="I9" s="66">
        <v>28852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5952</v>
      </c>
      <c r="Q9" s="67">
        <f t="shared" si="6"/>
        <v>5952</v>
      </c>
      <c r="R9" s="67">
        <v>771</v>
      </c>
      <c r="S9" s="66">
        <v>5181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73"/>
    </row>
    <row r="10" spans="1:26" ht="18" customHeight="1">
      <c r="A10" s="60"/>
      <c r="B10" s="60"/>
      <c r="C10" s="60"/>
      <c r="D10" s="61" t="s">
        <v>198</v>
      </c>
      <c r="E10" s="65">
        <f t="shared" si="0"/>
        <v>55714</v>
      </c>
      <c r="F10" s="66">
        <f t="shared" si="1"/>
        <v>55290</v>
      </c>
      <c r="G10" s="67">
        <f t="shared" si="2"/>
        <v>55290</v>
      </c>
      <c r="H10" s="67">
        <v>55290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424</v>
      </c>
      <c r="Q10" s="67">
        <f t="shared" si="6"/>
        <v>424</v>
      </c>
      <c r="R10" s="67">
        <v>361</v>
      </c>
      <c r="S10" s="66">
        <v>63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73"/>
    </row>
    <row r="11" spans="1:26" ht="18" customHeight="1">
      <c r="A11" s="60" t="s">
        <v>199</v>
      </c>
      <c r="B11" s="60" t="s">
        <v>200</v>
      </c>
      <c r="C11" s="60" t="s">
        <v>90</v>
      </c>
      <c r="D11" s="61" t="s">
        <v>201</v>
      </c>
      <c r="E11" s="65">
        <f t="shared" si="0"/>
        <v>41111</v>
      </c>
      <c r="F11" s="66">
        <f t="shared" si="1"/>
        <v>41111</v>
      </c>
      <c r="G11" s="67">
        <f t="shared" si="2"/>
        <v>41111</v>
      </c>
      <c r="H11" s="67">
        <v>41111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0</v>
      </c>
      <c r="Q11" s="67">
        <f t="shared" si="6"/>
        <v>0</v>
      </c>
      <c r="R11" s="67">
        <v>0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73"/>
    </row>
    <row r="12" spans="1:26" ht="18" customHeight="1">
      <c r="A12" s="60" t="s">
        <v>199</v>
      </c>
      <c r="B12" s="60" t="s">
        <v>202</v>
      </c>
      <c r="C12" s="60" t="s">
        <v>90</v>
      </c>
      <c r="D12" s="61" t="s">
        <v>203</v>
      </c>
      <c r="E12" s="65">
        <f t="shared" si="0"/>
        <v>8759</v>
      </c>
      <c r="F12" s="66">
        <f t="shared" si="1"/>
        <v>8388</v>
      </c>
      <c r="G12" s="67">
        <f t="shared" si="2"/>
        <v>8388</v>
      </c>
      <c r="H12" s="67">
        <v>8388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371</v>
      </c>
      <c r="Q12" s="67">
        <f t="shared" si="6"/>
        <v>371</v>
      </c>
      <c r="R12" s="67">
        <v>308</v>
      </c>
      <c r="S12" s="66">
        <v>63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73"/>
    </row>
    <row r="13" spans="1:26" ht="18" customHeight="1">
      <c r="A13" s="60" t="s">
        <v>199</v>
      </c>
      <c r="B13" s="60" t="s">
        <v>204</v>
      </c>
      <c r="C13" s="60" t="s">
        <v>90</v>
      </c>
      <c r="D13" s="61" t="s">
        <v>105</v>
      </c>
      <c r="E13" s="65">
        <f t="shared" si="0"/>
        <v>5791</v>
      </c>
      <c r="F13" s="66">
        <f t="shared" si="1"/>
        <v>5791</v>
      </c>
      <c r="G13" s="67">
        <f t="shared" si="2"/>
        <v>5791</v>
      </c>
      <c r="H13" s="67">
        <v>5791</v>
      </c>
      <c r="I13" s="66">
        <v>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73"/>
    </row>
    <row r="14" spans="1:26" ht="18" customHeight="1">
      <c r="A14" s="60" t="s">
        <v>199</v>
      </c>
      <c r="B14" s="60" t="s">
        <v>205</v>
      </c>
      <c r="C14" s="60" t="s">
        <v>90</v>
      </c>
      <c r="D14" s="61" t="s">
        <v>206</v>
      </c>
      <c r="E14" s="65">
        <f t="shared" si="0"/>
        <v>53</v>
      </c>
      <c r="F14" s="66">
        <f t="shared" si="1"/>
        <v>0</v>
      </c>
      <c r="G14" s="67">
        <f t="shared" si="2"/>
        <v>0</v>
      </c>
      <c r="H14" s="67">
        <v>0</v>
      </c>
      <c r="I14" s="66">
        <v>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53</v>
      </c>
      <c r="Q14" s="67">
        <f t="shared" si="6"/>
        <v>53</v>
      </c>
      <c r="R14" s="67">
        <v>53</v>
      </c>
      <c r="S14" s="66">
        <v>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73"/>
    </row>
    <row r="15" spans="1:26" ht="18" customHeight="1">
      <c r="A15" s="60"/>
      <c r="B15" s="60"/>
      <c r="C15" s="60"/>
      <c r="D15" s="61" t="s">
        <v>207</v>
      </c>
      <c r="E15" s="65">
        <f t="shared" si="0"/>
        <v>18195</v>
      </c>
      <c r="F15" s="66">
        <f t="shared" si="1"/>
        <v>12690</v>
      </c>
      <c r="G15" s="67">
        <f t="shared" si="2"/>
        <v>12690</v>
      </c>
      <c r="H15" s="67">
        <v>12690</v>
      </c>
      <c r="I15" s="66">
        <v>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5505</v>
      </c>
      <c r="Q15" s="67">
        <f t="shared" si="6"/>
        <v>5505</v>
      </c>
      <c r="R15" s="67">
        <v>387</v>
      </c>
      <c r="S15" s="66">
        <v>5118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73"/>
    </row>
    <row r="16" spans="1:26" ht="18" customHeight="1">
      <c r="A16" s="60" t="s">
        <v>208</v>
      </c>
      <c r="B16" s="60" t="s">
        <v>209</v>
      </c>
      <c r="C16" s="60" t="s">
        <v>90</v>
      </c>
      <c r="D16" s="61" t="s">
        <v>210</v>
      </c>
      <c r="E16" s="65">
        <f t="shared" si="0"/>
        <v>10287</v>
      </c>
      <c r="F16" s="66">
        <f t="shared" si="1"/>
        <v>9944</v>
      </c>
      <c r="G16" s="67">
        <f t="shared" si="2"/>
        <v>9944</v>
      </c>
      <c r="H16" s="67">
        <v>9944</v>
      </c>
      <c r="I16" s="66">
        <v>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343</v>
      </c>
      <c r="Q16" s="67">
        <f t="shared" si="6"/>
        <v>343</v>
      </c>
      <c r="R16" s="67">
        <v>343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73"/>
    </row>
    <row r="17" spans="1:26" ht="18" customHeight="1">
      <c r="A17" s="60" t="s">
        <v>208</v>
      </c>
      <c r="B17" s="60" t="s">
        <v>211</v>
      </c>
      <c r="C17" s="60" t="s">
        <v>90</v>
      </c>
      <c r="D17" s="61" t="s">
        <v>212</v>
      </c>
      <c r="E17" s="65">
        <f t="shared" si="0"/>
        <v>176</v>
      </c>
      <c r="F17" s="66">
        <f t="shared" si="1"/>
        <v>160</v>
      </c>
      <c r="G17" s="67">
        <f t="shared" si="2"/>
        <v>160</v>
      </c>
      <c r="H17" s="67">
        <v>160</v>
      </c>
      <c r="I17" s="66">
        <v>0</v>
      </c>
      <c r="J17" s="67">
        <f t="shared" si="3"/>
        <v>0</v>
      </c>
      <c r="K17" s="67">
        <v>0</v>
      </c>
      <c r="L17" s="66">
        <v>0</v>
      </c>
      <c r="M17" s="67">
        <f t="shared" si="4"/>
        <v>0</v>
      </c>
      <c r="N17" s="67">
        <v>0</v>
      </c>
      <c r="O17" s="66">
        <v>0</v>
      </c>
      <c r="P17" s="66">
        <f t="shared" si="5"/>
        <v>16</v>
      </c>
      <c r="Q17" s="67">
        <f t="shared" si="6"/>
        <v>16</v>
      </c>
      <c r="R17" s="67">
        <v>16</v>
      </c>
      <c r="S17" s="66">
        <v>0</v>
      </c>
      <c r="T17" s="67">
        <f t="shared" si="7"/>
        <v>0</v>
      </c>
      <c r="U17" s="67">
        <v>0</v>
      </c>
      <c r="V17" s="66">
        <v>0</v>
      </c>
      <c r="W17" s="67">
        <f t="shared" si="8"/>
        <v>0</v>
      </c>
      <c r="X17" s="67">
        <v>0</v>
      </c>
      <c r="Y17" s="66">
        <v>0</v>
      </c>
      <c r="Z17" s="73"/>
    </row>
    <row r="18" spans="1:25" ht="18" customHeight="1">
      <c r="A18" s="60" t="s">
        <v>208</v>
      </c>
      <c r="B18" s="60" t="s">
        <v>213</v>
      </c>
      <c r="C18" s="60" t="s">
        <v>90</v>
      </c>
      <c r="D18" s="61" t="s">
        <v>214</v>
      </c>
      <c r="E18" s="65">
        <f t="shared" si="0"/>
        <v>228</v>
      </c>
      <c r="F18" s="66">
        <f t="shared" si="1"/>
        <v>200</v>
      </c>
      <c r="G18" s="67">
        <f t="shared" si="2"/>
        <v>200</v>
      </c>
      <c r="H18" s="67">
        <v>200</v>
      </c>
      <c r="I18" s="66">
        <v>0</v>
      </c>
      <c r="J18" s="67">
        <f t="shared" si="3"/>
        <v>0</v>
      </c>
      <c r="K18" s="67">
        <v>0</v>
      </c>
      <c r="L18" s="66">
        <v>0</v>
      </c>
      <c r="M18" s="67">
        <f t="shared" si="4"/>
        <v>0</v>
      </c>
      <c r="N18" s="67">
        <v>0</v>
      </c>
      <c r="O18" s="66">
        <v>0</v>
      </c>
      <c r="P18" s="66">
        <f t="shared" si="5"/>
        <v>28</v>
      </c>
      <c r="Q18" s="67">
        <f t="shared" si="6"/>
        <v>28</v>
      </c>
      <c r="R18" s="67">
        <v>28</v>
      </c>
      <c r="S18" s="66">
        <v>0</v>
      </c>
      <c r="T18" s="67">
        <f t="shared" si="7"/>
        <v>0</v>
      </c>
      <c r="U18" s="67">
        <v>0</v>
      </c>
      <c r="V18" s="66">
        <v>0</v>
      </c>
      <c r="W18" s="67">
        <f t="shared" si="8"/>
        <v>0</v>
      </c>
      <c r="X18" s="67">
        <v>0</v>
      </c>
      <c r="Y18" s="66">
        <v>0</v>
      </c>
    </row>
    <row r="19" spans="1:25" ht="18" customHeight="1">
      <c r="A19" s="60" t="s">
        <v>208</v>
      </c>
      <c r="B19" s="60" t="s">
        <v>215</v>
      </c>
      <c r="C19" s="60" t="s">
        <v>90</v>
      </c>
      <c r="D19" s="61" t="s">
        <v>216</v>
      </c>
      <c r="E19" s="65">
        <f t="shared" si="0"/>
        <v>800</v>
      </c>
      <c r="F19" s="66">
        <f t="shared" si="1"/>
        <v>800</v>
      </c>
      <c r="G19" s="67">
        <f t="shared" si="2"/>
        <v>800</v>
      </c>
      <c r="H19" s="67">
        <v>800</v>
      </c>
      <c r="I19" s="66">
        <v>0</v>
      </c>
      <c r="J19" s="67">
        <f t="shared" si="3"/>
        <v>0</v>
      </c>
      <c r="K19" s="67">
        <v>0</v>
      </c>
      <c r="L19" s="66">
        <v>0</v>
      </c>
      <c r="M19" s="67">
        <f t="shared" si="4"/>
        <v>0</v>
      </c>
      <c r="N19" s="67">
        <v>0</v>
      </c>
      <c r="O19" s="66">
        <v>0</v>
      </c>
      <c r="P19" s="66">
        <f t="shared" si="5"/>
        <v>0</v>
      </c>
      <c r="Q19" s="67">
        <f t="shared" si="6"/>
        <v>0</v>
      </c>
      <c r="R19" s="67">
        <v>0</v>
      </c>
      <c r="S19" s="66">
        <v>0</v>
      </c>
      <c r="T19" s="67">
        <f t="shared" si="7"/>
        <v>0</v>
      </c>
      <c r="U19" s="67">
        <v>0</v>
      </c>
      <c r="V19" s="66">
        <v>0</v>
      </c>
      <c r="W19" s="67">
        <f t="shared" si="8"/>
        <v>0</v>
      </c>
      <c r="X19" s="67">
        <v>0</v>
      </c>
      <c r="Y19" s="66">
        <v>0</v>
      </c>
    </row>
    <row r="20" spans="1:25" ht="18" customHeight="1">
      <c r="A20" s="60" t="s">
        <v>208</v>
      </c>
      <c r="B20" s="60" t="s">
        <v>217</v>
      </c>
      <c r="C20" s="60" t="s">
        <v>90</v>
      </c>
      <c r="D20" s="61" t="s">
        <v>218</v>
      </c>
      <c r="E20" s="65">
        <f t="shared" si="0"/>
        <v>6704</v>
      </c>
      <c r="F20" s="66">
        <f t="shared" si="1"/>
        <v>1586</v>
      </c>
      <c r="G20" s="67">
        <f t="shared" si="2"/>
        <v>1586</v>
      </c>
      <c r="H20" s="67">
        <v>1586</v>
      </c>
      <c r="I20" s="66">
        <v>0</v>
      </c>
      <c r="J20" s="67">
        <f t="shared" si="3"/>
        <v>0</v>
      </c>
      <c r="K20" s="67">
        <v>0</v>
      </c>
      <c r="L20" s="66">
        <v>0</v>
      </c>
      <c r="M20" s="67">
        <f t="shared" si="4"/>
        <v>0</v>
      </c>
      <c r="N20" s="67">
        <v>0</v>
      </c>
      <c r="O20" s="66">
        <v>0</v>
      </c>
      <c r="P20" s="66">
        <f t="shared" si="5"/>
        <v>5118</v>
      </c>
      <c r="Q20" s="67">
        <f t="shared" si="6"/>
        <v>5118</v>
      </c>
      <c r="R20" s="67">
        <v>0</v>
      </c>
      <c r="S20" s="66">
        <v>5118</v>
      </c>
      <c r="T20" s="67">
        <f t="shared" si="7"/>
        <v>0</v>
      </c>
      <c r="U20" s="67">
        <v>0</v>
      </c>
      <c r="V20" s="66">
        <v>0</v>
      </c>
      <c r="W20" s="67">
        <f t="shared" si="8"/>
        <v>0</v>
      </c>
      <c r="X20" s="67">
        <v>0</v>
      </c>
      <c r="Y20" s="66">
        <v>0</v>
      </c>
    </row>
    <row r="21" spans="1:25" ht="18" customHeight="1">
      <c r="A21" s="60"/>
      <c r="B21" s="60"/>
      <c r="C21" s="60"/>
      <c r="D21" s="61" t="s">
        <v>219</v>
      </c>
      <c r="E21" s="65">
        <f t="shared" si="0"/>
        <v>5832</v>
      </c>
      <c r="F21" s="66">
        <f t="shared" si="1"/>
        <v>5832</v>
      </c>
      <c r="G21" s="67">
        <f t="shared" si="2"/>
        <v>5832</v>
      </c>
      <c r="H21" s="67">
        <v>5832</v>
      </c>
      <c r="I21" s="66">
        <v>0</v>
      </c>
      <c r="J21" s="67">
        <f t="shared" si="3"/>
        <v>0</v>
      </c>
      <c r="K21" s="67">
        <v>0</v>
      </c>
      <c r="L21" s="66">
        <v>0</v>
      </c>
      <c r="M21" s="67">
        <f t="shared" si="4"/>
        <v>0</v>
      </c>
      <c r="N21" s="67">
        <v>0</v>
      </c>
      <c r="O21" s="66">
        <v>0</v>
      </c>
      <c r="P21" s="66">
        <f t="shared" si="5"/>
        <v>0</v>
      </c>
      <c r="Q21" s="67">
        <f t="shared" si="6"/>
        <v>0</v>
      </c>
      <c r="R21" s="67">
        <v>0</v>
      </c>
      <c r="S21" s="66">
        <v>0</v>
      </c>
      <c r="T21" s="67">
        <f t="shared" si="7"/>
        <v>0</v>
      </c>
      <c r="U21" s="67">
        <v>0</v>
      </c>
      <c r="V21" s="66">
        <v>0</v>
      </c>
      <c r="W21" s="67">
        <f t="shared" si="8"/>
        <v>0</v>
      </c>
      <c r="X21" s="67">
        <v>0</v>
      </c>
      <c r="Y21" s="66">
        <v>0</v>
      </c>
    </row>
    <row r="22" spans="1:25" ht="18" customHeight="1">
      <c r="A22" s="60" t="s">
        <v>220</v>
      </c>
      <c r="B22" s="60" t="s">
        <v>221</v>
      </c>
      <c r="C22" s="60" t="s">
        <v>90</v>
      </c>
      <c r="D22" s="61" t="s">
        <v>222</v>
      </c>
      <c r="E22" s="65">
        <f t="shared" si="0"/>
        <v>5832</v>
      </c>
      <c r="F22" s="66">
        <f t="shared" si="1"/>
        <v>5832</v>
      </c>
      <c r="G22" s="67">
        <f t="shared" si="2"/>
        <v>5832</v>
      </c>
      <c r="H22" s="67">
        <v>5832</v>
      </c>
      <c r="I22" s="66">
        <v>0</v>
      </c>
      <c r="J22" s="67">
        <f t="shared" si="3"/>
        <v>0</v>
      </c>
      <c r="K22" s="67">
        <v>0</v>
      </c>
      <c r="L22" s="66">
        <v>0</v>
      </c>
      <c r="M22" s="67">
        <f t="shared" si="4"/>
        <v>0</v>
      </c>
      <c r="N22" s="67">
        <v>0</v>
      </c>
      <c r="O22" s="66">
        <v>0</v>
      </c>
      <c r="P22" s="66">
        <f t="shared" si="5"/>
        <v>0</v>
      </c>
      <c r="Q22" s="67">
        <f t="shared" si="6"/>
        <v>0</v>
      </c>
      <c r="R22" s="67">
        <v>0</v>
      </c>
      <c r="S22" s="66">
        <v>0</v>
      </c>
      <c r="T22" s="67">
        <f t="shared" si="7"/>
        <v>0</v>
      </c>
      <c r="U22" s="67">
        <v>0</v>
      </c>
      <c r="V22" s="66">
        <v>0</v>
      </c>
      <c r="W22" s="67">
        <f t="shared" si="8"/>
        <v>0</v>
      </c>
      <c r="X22" s="67">
        <v>0</v>
      </c>
      <c r="Y22" s="66">
        <v>0</v>
      </c>
    </row>
    <row r="23" spans="1:25" ht="18" customHeight="1">
      <c r="A23" s="60"/>
      <c r="B23" s="60"/>
      <c r="C23" s="60"/>
      <c r="D23" s="61" t="s">
        <v>223</v>
      </c>
      <c r="E23" s="65">
        <f t="shared" si="0"/>
        <v>23</v>
      </c>
      <c r="F23" s="66">
        <f t="shared" si="1"/>
        <v>0</v>
      </c>
      <c r="G23" s="67">
        <f t="shared" si="2"/>
        <v>0</v>
      </c>
      <c r="H23" s="67">
        <v>0</v>
      </c>
      <c r="I23" s="66">
        <v>0</v>
      </c>
      <c r="J23" s="67">
        <f t="shared" si="3"/>
        <v>0</v>
      </c>
      <c r="K23" s="67">
        <v>0</v>
      </c>
      <c r="L23" s="66">
        <v>0</v>
      </c>
      <c r="M23" s="67">
        <f t="shared" si="4"/>
        <v>0</v>
      </c>
      <c r="N23" s="67">
        <v>0</v>
      </c>
      <c r="O23" s="66">
        <v>0</v>
      </c>
      <c r="P23" s="66">
        <f t="shared" si="5"/>
        <v>23</v>
      </c>
      <c r="Q23" s="67">
        <f t="shared" si="6"/>
        <v>23</v>
      </c>
      <c r="R23" s="67">
        <v>23</v>
      </c>
      <c r="S23" s="66">
        <v>0</v>
      </c>
      <c r="T23" s="67">
        <f t="shared" si="7"/>
        <v>0</v>
      </c>
      <c r="U23" s="67">
        <v>0</v>
      </c>
      <c r="V23" s="66">
        <v>0</v>
      </c>
      <c r="W23" s="67">
        <f t="shared" si="8"/>
        <v>0</v>
      </c>
      <c r="X23" s="67">
        <v>0</v>
      </c>
      <c r="Y23" s="66">
        <v>0</v>
      </c>
    </row>
    <row r="24" spans="1:25" ht="18" customHeight="1">
      <c r="A24" s="60" t="s">
        <v>224</v>
      </c>
      <c r="B24" s="60" t="s">
        <v>225</v>
      </c>
      <c r="C24" s="60" t="s">
        <v>90</v>
      </c>
      <c r="D24" s="61" t="s">
        <v>226</v>
      </c>
      <c r="E24" s="65">
        <f t="shared" si="0"/>
        <v>23</v>
      </c>
      <c r="F24" s="66">
        <f t="shared" si="1"/>
        <v>0</v>
      </c>
      <c r="G24" s="67">
        <f t="shared" si="2"/>
        <v>0</v>
      </c>
      <c r="H24" s="67">
        <v>0</v>
      </c>
      <c r="I24" s="66">
        <v>0</v>
      </c>
      <c r="J24" s="67">
        <f t="shared" si="3"/>
        <v>0</v>
      </c>
      <c r="K24" s="67">
        <v>0</v>
      </c>
      <c r="L24" s="66">
        <v>0</v>
      </c>
      <c r="M24" s="67">
        <f t="shared" si="4"/>
        <v>0</v>
      </c>
      <c r="N24" s="67">
        <v>0</v>
      </c>
      <c r="O24" s="66">
        <v>0</v>
      </c>
      <c r="P24" s="66">
        <f t="shared" si="5"/>
        <v>23</v>
      </c>
      <c r="Q24" s="67">
        <f t="shared" si="6"/>
        <v>23</v>
      </c>
      <c r="R24" s="67">
        <v>23</v>
      </c>
      <c r="S24" s="66">
        <v>0</v>
      </c>
      <c r="T24" s="67">
        <f t="shared" si="7"/>
        <v>0</v>
      </c>
      <c r="U24" s="67">
        <v>0</v>
      </c>
      <c r="V24" s="66">
        <v>0</v>
      </c>
      <c r="W24" s="67">
        <f t="shared" si="8"/>
        <v>0</v>
      </c>
      <c r="X24" s="67">
        <v>0</v>
      </c>
      <c r="Y24" s="66">
        <v>0</v>
      </c>
    </row>
    <row r="25" spans="1:25" ht="18" customHeight="1">
      <c r="A25" s="60"/>
      <c r="B25" s="60"/>
      <c r="C25" s="60"/>
      <c r="D25" s="61" t="s">
        <v>227</v>
      </c>
      <c r="E25" s="65">
        <f t="shared" si="0"/>
        <v>28852</v>
      </c>
      <c r="F25" s="66">
        <f t="shared" si="1"/>
        <v>28852</v>
      </c>
      <c r="G25" s="67">
        <f t="shared" si="2"/>
        <v>28852</v>
      </c>
      <c r="H25" s="67">
        <v>0</v>
      </c>
      <c r="I25" s="66">
        <v>28852</v>
      </c>
      <c r="J25" s="67">
        <f t="shared" si="3"/>
        <v>0</v>
      </c>
      <c r="K25" s="67">
        <v>0</v>
      </c>
      <c r="L25" s="66">
        <v>0</v>
      </c>
      <c r="M25" s="67">
        <f t="shared" si="4"/>
        <v>0</v>
      </c>
      <c r="N25" s="67">
        <v>0</v>
      </c>
      <c r="O25" s="66">
        <v>0</v>
      </c>
      <c r="P25" s="66">
        <f t="shared" si="5"/>
        <v>0</v>
      </c>
      <c r="Q25" s="67">
        <f t="shared" si="6"/>
        <v>0</v>
      </c>
      <c r="R25" s="67">
        <v>0</v>
      </c>
      <c r="S25" s="66">
        <v>0</v>
      </c>
      <c r="T25" s="67">
        <f t="shared" si="7"/>
        <v>0</v>
      </c>
      <c r="U25" s="67">
        <v>0</v>
      </c>
      <c r="V25" s="66">
        <v>0</v>
      </c>
      <c r="W25" s="67">
        <f t="shared" si="8"/>
        <v>0</v>
      </c>
      <c r="X25" s="67">
        <v>0</v>
      </c>
      <c r="Y25" s="66">
        <v>0</v>
      </c>
    </row>
    <row r="26" spans="1:25" ht="18" customHeight="1">
      <c r="A26" s="60" t="s">
        <v>228</v>
      </c>
      <c r="B26" s="60" t="s">
        <v>229</v>
      </c>
      <c r="C26" s="60" t="s">
        <v>90</v>
      </c>
      <c r="D26" s="61" t="s">
        <v>230</v>
      </c>
      <c r="E26" s="65">
        <f t="shared" si="0"/>
        <v>28852</v>
      </c>
      <c r="F26" s="66">
        <f t="shared" si="1"/>
        <v>28852</v>
      </c>
      <c r="G26" s="67">
        <f t="shared" si="2"/>
        <v>28852</v>
      </c>
      <c r="H26" s="67">
        <v>0</v>
      </c>
      <c r="I26" s="66">
        <v>28852</v>
      </c>
      <c r="J26" s="67">
        <f t="shared" si="3"/>
        <v>0</v>
      </c>
      <c r="K26" s="67">
        <v>0</v>
      </c>
      <c r="L26" s="66">
        <v>0</v>
      </c>
      <c r="M26" s="67">
        <f t="shared" si="4"/>
        <v>0</v>
      </c>
      <c r="N26" s="67">
        <v>0</v>
      </c>
      <c r="O26" s="66">
        <v>0</v>
      </c>
      <c r="P26" s="66">
        <f t="shared" si="5"/>
        <v>0</v>
      </c>
      <c r="Q26" s="67">
        <f t="shared" si="6"/>
        <v>0</v>
      </c>
      <c r="R26" s="67">
        <v>0</v>
      </c>
      <c r="S26" s="66">
        <v>0</v>
      </c>
      <c r="T26" s="67">
        <f t="shared" si="7"/>
        <v>0</v>
      </c>
      <c r="U26" s="67">
        <v>0</v>
      </c>
      <c r="V26" s="66">
        <v>0</v>
      </c>
      <c r="W26" s="67">
        <f t="shared" si="8"/>
        <v>0</v>
      </c>
      <c r="X26" s="67">
        <v>0</v>
      </c>
      <c r="Y26" s="66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00000000000001" bottom="0.7900000000000001" header="0.51" footer="0.51"/>
  <pageSetup fitToHeight="100" fitToWidth="1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.33203125" defaultRowHeight="11.25"/>
  <sheetData>
    <row r="1" spans="1:8" ht="11.25">
      <c r="A1" s="1" t="s">
        <v>231</v>
      </c>
      <c r="B1" s="2"/>
      <c r="C1" s="2"/>
      <c r="D1" s="2"/>
      <c r="E1" s="2"/>
      <c r="F1" s="2"/>
      <c r="G1" s="2"/>
      <c r="H1" s="18"/>
    </row>
    <row r="2" spans="1:8" ht="22.5">
      <c r="A2" s="3" t="s">
        <v>26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232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122</v>
      </c>
      <c r="F5" s="24" t="s">
        <v>71</v>
      </c>
      <c r="G5" s="24" t="s">
        <v>107</v>
      </c>
      <c r="H5" s="22" t="s">
        <v>124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 t="s">
        <v>71</v>
      </c>
      <c r="F7" s="28"/>
      <c r="G7" s="29"/>
      <c r="H7" s="28"/>
    </row>
    <row r="9" spans="1:8" ht="11.25">
      <c r="A9" s="17" t="s">
        <v>233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9" sqref="A9:H9"/>
    </sheetView>
  </sheetViews>
  <sheetFormatPr defaultColWidth="9.33203125" defaultRowHeight="11.25"/>
  <sheetData>
    <row r="1" spans="1:8" ht="12">
      <c r="A1" s="30" t="s">
        <v>234</v>
      </c>
      <c r="B1" s="30"/>
      <c r="C1" s="30"/>
      <c r="D1" s="30"/>
      <c r="E1" s="38"/>
      <c r="F1" s="30"/>
      <c r="G1" s="30"/>
      <c r="H1" s="39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31"/>
      <c r="C3" s="31"/>
      <c r="D3" s="31"/>
      <c r="E3" s="31"/>
      <c r="F3" s="31"/>
      <c r="G3" s="31"/>
      <c r="H3" s="20" t="s">
        <v>33</v>
      </c>
    </row>
    <row r="4" spans="1:8" ht="11.25">
      <c r="A4" s="23" t="s">
        <v>188</v>
      </c>
      <c r="B4" s="23" t="s">
        <v>189</v>
      </c>
      <c r="C4" s="22" t="s">
        <v>235</v>
      </c>
      <c r="D4" s="22"/>
      <c r="E4" s="22"/>
      <c r="F4" s="22"/>
      <c r="G4" s="22"/>
      <c r="H4" s="22"/>
    </row>
    <row r="5" spans="1:8" ht="11.25">
      <c r="A5" s="23"/>
      <c r="B5" s="23"/>
      <c r="C5" s="32" t="s">
        <v>71</v>
      </c>
      <c r="D5" s="33" t="s">
        <v>236</v>
      </c>
      <c r="E5" s="40" t="s">
        <v>191</v>
      </c>
      <c r="F5" s="41"/>
      <c r="G5" s="41"/>
      <c r="H5" s="42" t="s">
        <v>154</v>
      </c>
    </row>
    <row r="6" spans="1:8" ht="22.5">
      <c r="A6" s="25"/>
      <c r="B6" s="25"/>
      <c r="C6" s="34"/>
      <c r="D6" s="26"/>
      <c r="E6" s="43" t="s">
        <v>81</v>
      </c>
      <c r="F6" s="44" t="s">
        <v>237</v>
      </c>
      <c r="G6" s="45" t="s">
        <v>238</v>
      </c>
      <c r="H6" s="46"/>
    </row>
    <row r="7" spans="1:8" ht="11.25">
      <c r="A7" s="16"/>
      <c r="B7" s="35"/>
      <c r="C7" s="29"/>
      <c r="D7" s="36"/>
      <c r="E7" s="36"/>
      <c r="F7" s="36"/>
      <c r="G7" s="28"/>
      <c r="H7" s="47"/>
    </row>
    <row r="9" spans="1:8" ht="11.25">
      <c r="A9" s="37" t="s">
        <v>239</v>
      </c>
      <c r="B9" s="37"/>
      <c r="C9" s="37"/>
      <c r="D9" s="37"/>
      <c r="E9" s="37"/>
      <c r="F9" s="37"/>
      <c r="G9" s="37"/>
      <c r="H9" s="37"/>
    </row>
  </sheetData>
  <sheetProtection/>
  <mergeCells count="8">
    <mergeCell ref="A2:H2"/>
    <mergeCell ref="C4:H4"/>
    <mergeCell ref="A9:H9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.33203125" defaultRowHeight="11.25"/>
  <sheetData>
    <row r="1" spans="1:8" ht="11.25">
      <c r="A1" s="1" t="s">
        <v>240</v>
      </c>
      <c r="B1" s="2"/>
      <c r="C1" s="2"/>
      <c r="D1" s="2"/>
      <c r="E1" s="2"/>
      <c r="F1" s="2"/>
      <c r="G1" s="2"/>
      <c r="H1" s="18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241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122</v>
      </c>
      <c r="F5" s="24" t="s">
        <v>71</v>
      </c>
      <c r="G5" s="24" t="s">
        <v>107</v>
      </c>
      <c r="H5" s="22" t="s">
        <v>124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/>
      <c r="F7" s="28"/>
      <c r="G7" s="29"/>
      <c r="H7" s="28"/>
    </row>
    <row r="9" spans="1:8" ht="11.25">
      <c r="A9" s="17" t="s">
        <v>233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3" sqref="A3"/>
    </sheetView>
  </sheetViews>
  <sheetFormatPr defaultColWidth="9.16015625" defaultRowHeight="18" customHeight="1"/>
  <cols>
    <col min="1" max="1" width="35" style="117" customWidth="1"/>
    <col min="2" max="2" width="18" style="117" customWidth="1"/>
    <col min="3" max="3" width="16.16015625" style="117" customWidth="1"/>
    <col min="4" max="4" width="16" style="117" customWidth="1"/>
    <col min="5" max="5" width="31" style="117" customWidth="1"/>
    <col min="6" max="7" width="16.16015625" style="117" customWidth="1"/>
    <col min="8" max="8" width="13.16015625" style="117" customWidth="1"/>
    <col min="9" max="254" width="9.16015625" style="117" customWidth="1"/>
  </cols>
  <sheetData>
    <row r="1" spans="1:8" ht="18" customHeight="1">
      <c r="A1" s="118" t="s">
        <v>31</v>
      </c>
      <c r="B1" s="119"/>
      <c r="C1" s="119"/>
      <c r="D1" s="119"/>
      <c r="E1" s="119"/>
      <c r="F1" s="119"/>
      <c r="G1" s="119"/>
      <c r="H1" s="39"/>
    </row>
    <row r="2" spans="1:8" ht="18" customHeight="1">
      <c r="A2" s="76" t="s">
        <v>4</v>
      </c>
      <c r="B2" s="76"/>
      <c r="C2" s="76"/>
      <c r="D2" s="76"/>
      <c r="E2" s="76"/>
      <c r="F2" s="76"/>
      <c r="G2" s="76"/>
      <c r="H2" s="76"/>
    </row>
    <row r="3" spans="1:8" ht="18" customHeight="1">
      <c r="A3" s="4" t="s">
        <v>32</v>
      </c>
      <c r="B3" s="120"/>
      <c r="C3" s="120"/>
      <c r="D3" s="120"/>
      <c r="E3" s="136"/>
      <c r="F3" s="136"/>
      <c r="G3" s="136"/>
      <c r="H3" s="39" t="s">
        <v>33</v>
      </c>
    </row>
    <row r="4" spans="1:8" ht="24.75" customHeight="1">
      <c r="A4" s="160" t="s">
        <v>34</v>
      </c>
      <c r="B4" s="161"/>
      <c r="C4" s="161"/>
      <c r="D4" s="161"/>
      <c r="E4" s="160" t="s">
        <v>35</v>
      </c>
      <c r="F4" s="161"/>
      <c r="G4" s="161"/>
      <c r="H4" s="174"/>
    </row>
    <row r="5" spans="1:8" ht="24.75" customHeight="1">
      <c r="A5" s="162" t="s">
        <v>36</v>
      </c>
      <c r="B5" s="103" t="s">
        <v>37</v>
      </c>
      <c r="C5" s="103" t="s">
        <v>38</v>
      </c>
      <c r="D5" s="163" t="s">
        <v>39</v>
      </c>
      <c r="E5" s="162" t="s">
        <v>36</v>
      </c>
      <c r="F5" s="103" t="s">
        <v>37</v>
      </c>
      <c r="G5" s="103" t="s">
        <v>38</v>
      </c>
      <c r="H5" s="175" t="s">
        <v>39</v>
      </c>
    </row>
    <row r="6" spans="1:8" ht="24.75" customHeight="1">
      <c r="A6" s="124" t="s">
        <v>40</v>
      </c>
      <c r="B6" s="125">
        <v>102664</v>
      </c>
      <c r="C6" s="66">
        <v>97993</v>
      </c>
      <c r="D6" s="126">
        <f aca="true" t="shared" si="0" ref="D6:D11">IF(AND(C6&lt;&gt;0,TYPE(C6)=1),(B6-C6)/C6*100,0)</f>
        <v>4.766667006827018</v>
      </c>
      <c r="E6" s="139" t="s">
        <v>41</v>
      </c>
      <c r="F6" s="172">
        <v>61483</v>
      </c>
      <c r="G6" s="125">
        <v>56683</v>
      </c>
      <c r="H6" s="130">
        <f aca="true" t="shared" si="1" ref="H6:H18">IF(AND(G6&lt;&gt;0,TYPE(G6)=1),(F6-G6)/G6*100,0)</f>
        <v>8.46814741633294</v>
      </c>
    </row>
    <row r="7" spans="1:8" ht="24.75" customHeight="1">
      <c r="A7" s="164" t="s">
        <v>42</v>
      </c>
      <c r="B7" s="165">
        <v>0</v>
      </c>
      <c r="C7" s="140"/>
      <c r="D7" s="126">
        <f t="shared" si="0"/>
        <v>0</v>
      </c>
      <c r="E7" s="74" t="s">
        <v>43</v>
      </c>
      <c r="F7" s="172">
        <v>13077</v>
      </c>
      <c r="G7" s="125">
        <v>11964</v>
      </c>
      <c r="H7" s="130">
        <f t="shared" si="1"/>
        <v>9.302908726178535</v>
      </c>
    </row>
    <row r="8" spans="1:8" ht="24.75" customHeight="1">
      <c r="A8" s="139" t="s">
        <v>44</v>
      </c>
      <c r="B8" s="166">
        <v>0</v>
      </c>
      <c r="C8" s="167">
        <v>0</v>
      </c>
      <c r="D8" s="130">
        <f t="shared" si="0"/>
        <v>0</v>
      </c>
      <c r="E8" s="139" t="s">
        <v>45</v>
      </c>
      <c r="F8" s="172">
        <v>23</v>
      </c>
      <c r="G8" s="125">
        <v>369</v>
      </c>
      <c r="H8" s="130">
        <f t="shared" si="1"/>
        <v>-93.76693766937669</v>
      </c>
    </row>
    <row r="9" spans="1:8" ht="24.75" customHeight="1">
      <c r="A9" s="139" t="s">
        <v>46</v>
      </c>
      <c r="B9" s="168">
        <v>0</v>
      </c>
      <c r="C9" s="169">
        <v>0</v>
      </c>
      <c r="D9" s="130">
        <f t="shared" si="0"/>
        <v>0</v>
      </c>
      <c r="E9" s="139" t="s">
        <v>47</v>
      </c>
      <c r="F9" s="67">
        <v>34033</v>
      </c>
      <c r="G9" s="66">
        <v>28977</v>
      </c>
      <c r="H9" s="130">
        <f t="shared" si="1"/>
        <v>17.448321082237637</v>
      </c>
    </row>
    <row r="10" spans="1:8" ht="24.75" customHeight="1">
      <c r="A10" s="139" t="s">
        <v>48</v>
      </c>
      <c r="B10" s="170">
        <v>0</v>
      </c>
      <c r="C10" s="171">
        <v>0</v>
      </c>
      <c r="D10" s="130">
        <f t="shared" si="0"/>
        <v>0</v>
      </c>
      <c r="E10" s="124" t="s">
        <v>49</v>
      </c>
      <c r="F10" s="142"/>
      <c r="G10" s="142"/>
      <c r="H10" s="130">
        <f t="shared" si="1"/>
        <v>0</v>
      </c>
    </row>
    <row r="11" spans="1:10" ht="24.75" customHeight="1">
      <c r="A11" s="139" t="s">
        <v>50</v>
      </c>
      <c r="B11" s="168">
        <v>0</v>
      </c>
      <c r="C11" s="169">
        <v>0</v>
      </c>
      <c r="D11" s="130">
        <f t="shared" si="0"/>
        <v>0</v>
      </c>
      <c r="E11" s="124" t="s">
        <v>51</v>
      </c>
      <c r="F11" s="66"/>
      <c r="G11" s="66"/>
      <c r="H11" s="130">
        <f t="shared" si="1"/>
        <v>0</v>
      </c>
      <c r="I11" s="145"/>
      <c r="J11" s="145"/>
    </row>
    <row r="12" spans="1:10" ht="24.75" customHeight="1">
      <c r="A12" s="124"/>
      <c r="B12" s="142"/>
      <c r="C12" s="142"/>
      <c r="D12" s="126"/>
      <c r="E12" s="124" t="s">
        <v>52</v>
      </c>
      <c r="F12" s="66"/>
      <c r="G12" s="66"/>
      <c r="H12" s="130">
        <f t="shared" si="1"/>
        <v>0</v>
      </c>
      <c r="I12" s="145"/>
      <c r="J12" s="145"/>
    </row>
    <row r="13" spans="1:10" ht="24.75" customHeight="1">
      <c r="A13" s="121" t="s">
        <v>53</v>
      </c>
      <c r="B13" s="144">
        <f>SUM(B6:B11)</f>
        <v>102664</v>
      </c>
      <c r="C13" s="144">
        <f>SUM(C6:C11)</f>
        <v>97993</v>
      </c>
      <c r="D13" s="126">
        <f>IF(AND(C13&lt;&gt;0,TYPE(C13)=1),(B13-C13)/C13*100,0)</f>
        <v>4.766667006827018</v>
      </c>
      <c r="E13" s="121" t="s">
        <v>54</v>
      </c>
      <c r="F13" s="144">
        <f>SUM(F6:F10)</f>
        <v>108616</v>
      </c>
      <c r="G13" s="144">
        <f>SUM(G6:G10)</f>
        <v>97993</v>
      </c>
      <c r="H13" s="126">
        <f t="shared" si="1"/>
        <v>10.840570244813405</v>
      </c>
      <c r="I13" s="145"/>
      <c r="J13" s="145"/>
    </row>
    <row r="14" spans="1:9" ht="24.75" customHeight="1">
      <c r="A14" s="139" t="s">
        <v>55</v>
      </c>
      <c r="B14" s="172">
        <v>0</v>
      </c>
      <c r="C14" s="125">
        <v>0</v>
      </c>
      <c r="D14" s="130">
        <f>IF(AND(C14&lt;&gt;0,TYPE(C14)=1),(B14-C14)/C14*100,0)</f>
        <v>0</v>
      </c>
      <c r="E14" s="139" t="s">
        <v>56</v>
      </c>
      <c r="F14" s="172">
        <v>0</v>
      </c>
      <c r="G14" s="125">
        <v>0</v>
      </c>
      <c r="H14" s="130">
        <f t="shared" si="1"/>
        <v>0</v>
      </c>
      <c r="I14" s="145"/>
    </row>
    <row r="15" spans="1:8" ht="24.75" customHeight="1">
      <c r="A15" s="139" t="s">
        <v>57</v>
      </c>
      <c r="B15" s="172">
        <v>5952</v>
      </c>
      <c r="C15" s="125"/>
      <c r="D15" s="130">
        <f>IF(AND(C15&lt;&gt;0,TYPE(C15)=1),(B15-C15)/C15*100,0)</f>
        <v>0</v>
      </c>
      <c r="E15" s="139" t="s">
        <v>58</v>
      </c>
      <c r="F15" s="172">
        <v>0</v>
      </c>
      <c r="G15" s="125">
        <v>0</v>
      </c>
      <c r="H15" s="130">
        <f t="shared" si="1"/>
        <v>0</v>
      </c>
    </row>
    <row r="16" spans="1:9" ht="24.75" customHeight="1">
      <c r="A16" s="139" t="s">
        <v>59</v>
      </c>
      <c r="B16" s="67"/>
      <c r="C16" s="66"/>
      <c r="D16" s="173"/>
      <c r="E16" s="139" t="s">
        <v>60</v>
      </c>
      <c r="F16" s="172">
        <v>0</v>
      </c>
      <c r="G16" s="125">
        <v>0</v>
      </c>
      <c r="H16" s="130">
        <f t="shared" si="1"/>
        <v>0</v>
      </c>
      <c r="I16" s="145"/>
    </row>
    <row r="17" spans="1:8" ht="24.75" customHeight="1">
      <c r="A17" s="124"/>
      <c r="B17" s="134"/>
      <c r="C17" s="134"/>
      <c r="D17" s="143"/>
      <c r="E17" s="139" t="s">
        <v>59</v>
      </c>
      <c r="F17" s="67">
        <v>0</v>
      </c>
      <c r="G17" s="66">
        <v>0</v>
      </c>
      <c r="H17" s="130">
        <f t="shared" si="1"/>
        <v>0</v>
      </c>
    </row>
    <row r="18" spans="1:8" ht="24.75" customHeight="1">
      <c r="A18" s="121" t="s">
        <v>61</v>
      </c>
      <c r="B18" s="135">
        <f>SUM(B13:B15)</f>
        <v>108616</v>
      </c>
      <c r="C18" s="135">
        <f>SUM(C13:C15)</f>
        <v>97993</v>
      </c>
      <c r="D18" s="126">
        <f>IF(AND(C18&lt;&gt;0,TYPE(C18)=1),(B18-C18)/C18*100,0)</f>
        <v>10.840570244813405</v>
      </c>
      <c r="E18" s="121" t="s">
        <v>62</v>
      </c>
      <c r="F18" s="135">
        <f>SUM(F13,F14,F16)</f>
        <v>108616</v>
      </c>
      <c r="G18" s="135">
        <f>SUM(G13,G14,G16)</f>
        <v>97993</v>
      </c>
      <c r="H18" s="126">
        <f t="shared" si="1"/>
        <v>10.840570244813405</v>
      </c>
    </row>
    <row r="19" spans="5:7" ht="18" customHeight="1">
      <c r="E19" s="145"/>
      <c r="F19" s="145"/>
      <c r="G19" s="145"/>
    </row>
    <row r="20" spans="6:7" ht="18" customHeight="1">
      <c r="F20" s="145"/>
      <c r="G20" s="145"/>
    </row>
    <row r="21" ht="18" customHeight="1">
      <c r="G21" s="145"/>
    </row>
    <row r="22" ht="18" customHeight="1">
      <c r="G22" s="145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zoomScaleSheetLayoutView="100" workbookViewId="0" topLeftCell="A1">
      <selection activeCell="K26" sqref="K2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8" customHeight="1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8" customHeight="1">
      <c r="A3" s="156" t="s">
        <v>32</v>
      </c>
      <c r="B3" s="118"/>
      <c r="C3" s="118"/>
      <c r="D3" s="118"/>
      <c r="E3" s="118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9" t="s">
        <v>33</v>
      </c>
    </row>
    <row r="4" spans="1:16" ht="18" customHeight="1">
      <c r="A4" s="80" t="s">
        <v>64</v>
      </c>
      <c r="B4" s="80"/>
      <c r="C4" s="80"/>
      <c r="D4" s="80"/>
      <c r="E4" s="80"/>
      <c r="F4" s="62" t="s">
        <v>65</v>
      </c>
      <c r="G4" s="107" t="s">
        <v>66</v>
      </c>
      <c r="H4" s="107"/>
      <c r="I4" s="107"/>
      <c r="J4" s="107"/>
      <c r="K4" s="107"/>
      <c r="L4" s="112" t="s">
        <v>67</v>
      </c>
      <c r="M4" s="111"/>
      <c r="N4" s="111"/>
      <c r="O4" s="112"/>
      <c r="P4" s="112"/>
    </row>
    <row r="5" spans="1:16" ht="18" customHeight="1">
      <c r="A5" s="107" t="s">
        <v>68</v>
      </c>
      <c r="B5" s="107"/>
      <c r="C5" s="107"/>
      <c r="D5" s="62" t="s">
        <v>69</v>
      </c>
      <c r="E5" s="62" t="s">
        <v>70</v>
      </c>
      <c r="F5" s="62"/>
      <c r="G5" s="80" t="s">
        <v>71</v>
      </c>
      <c r="H5" s="50" t="s">
        <v>72</v>
      </c>
      <c r="I5" s="50"/>
      <c r="J5" s="50" t="s">
        <v>73</v>
      </c>
      <c r="K5" s="62" t="s">
        <v>74</v>
      </c>
      <c r="L5" s="97" t="s">
        <v>71</v>
      </c>
      <c r="M5" s="80" t="s">
        <v>75</v>
      </c>
      <c r="N5" s="80"/>
      <c r="O5" s="101" t="s">
        <v>76</v>
      </c>
      <c r="P5" s="62" t="s">
        <v>77</v>
      </c>
    </row>
    <row r="6" spans="1:16" ht="49.5" customHeight="1">
      <c r="A6" s="157" t="s">
        <v>78</v>
      </c>
      <c r="B6" s="157" t="s">
        <v>79</v>
      </c>
      <c r="C6" s="157" t="s">
        <v>80</v>
      </c>
      <c r="D6" s="62"/>
      <c r="E6" s="62"/>
      <c r="F6" s="62"/>
      <c r="G6" s="80"/>
      <c r="H6" s="50" t="s">
        <v>81</v>
      </c>
      <c r="I6" s="50" t="s">
        <v>82</v>
      </c>
      <c r="J6" s="50"/>
      <c r="K6" s="62"/>
      <c r="L6" s="80"/>
      <c r="M6" s="56" t="s">
        <v>81</v>
      </c>
      <c r="N6" s="56" t="s">
        <v>83</v>
      </c>
      <c r="O6" s="62"/>
      <c r="P6" s="62"/>
    </row>
    <row r="7" spans="1:16" ht="18" customHeight="1">
      <c r="A7" s="59" t="s">
        <v>84</v>
      </c>
      <c r="B7" s="59" t="s">
        <v>84</v>
      </c>
      <c r="C7" s="158" t="s">
        <v>84</v>
      </c>
      <c r="D7" s="59" t="s">
        <v>84</v>
      </c>
      <c r="E7" s="158" t="s">
        <v>84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6" ht="12.75" customHeight="1">
      <c r="A8" s="61"/>
      <c r="B8" s="61"/>
      <c r="C8" s="61"/>
      <c r="D8" s="61"/>
      <c r="E8" s="61" t="s">
        <v>71</v>
      </c>
      <c r="F8" s="67">
        <v>108616</v>
      </c>
      <c r="G8" s="66">
        <v>102664</v>
      </c>
      <c r="H8" s="65">
        <v>102664</v>
      </c>
      <c r="I8" s="66">
        <v>102664</v>
      </c>
      <c r="J8" s="66">
        <v>0</v>
      </c>
      <c r="K8" s="66">
        <v>0</v>
      </c>
      <c r="L8" s="66">
        <v>5952</v>
      </c>
      <c r="M8" s="66">
        <v>5952</v>
      </c>
      <c r="N8" s="67">
        <v>5952</v>
      </c>
      <c r="O8" s="67">
        <v>0</v>
      </c>
      <c r="P8" s="66">
        <v>0</v>
      </c>
    </row>
    <row r="9" spans="1:16" ht="12.75" customHeight="1">
      <c r="A9" s="61"/>
      <c r="B9" s="61"/>
      <c r="C9" s="61"/>
      <c r="D9" s="61"/>
      <c r="E9" s="61" t="s">
        <v>85</v>
      </c>
      <c r="F9" s="67">
        <v>108616</v>
      </c>
      <c r="G9" s="66">
        <v>102664</v>
      </c>
      <c r="H9" s="65">
        <v>102664</v>
      </c>
      <c r="I9" s="66">
        <v>102664</v>
      </c>
      <c r="J9" s="66">
        <v>0</v>
      </c>
      <c r="K9" s="66">
        <v>0</v>
      </c>
      <c r="L9" s="66">
        <v>5952</v>
      </c>
      <c r="M9" s="66">
        <v>5952</v>
      </c>
      <c r="N9" s="67">
        <v>5952</v>
      </c>
      <c r="O9" s="67">
        <v>0</v>
      </c>
      <c r="P9" s="66">
        <v>0</v>
      </c>
    </row>
    <row r="10" spans="1:16" ht="12.75" customHeight="1">
      <c r="A10" s="61"/>
      <c r="B10" s="61"/>
      <c r="C10" s="61"/>
      <c r="D10" s="61"/>
      <c r="E10" s="61" t="s">
        <v>86</v>
      </c>
      <c r="F10" s="67">
        <v>108616</v>
      </c>
      <c r="G10" s="66">
        <v>102664</v>
      </c>
      <c r="H10" s="65">
        <v>102664</v>
      </c>
      <c r="I10" s="66">
        <v>102664</v>
      </c>
      <c r="J10" s="66">
        <v>0</v>
      </c>
      <c r="K10" s="66">
        <v>0</v>
      </c>
      <c r="L10" s="66">
        <v>5952</v>
      </c>
      <c r="M10" s="66">
        <v>5952</v>
      </c>
      <c r="N10" s="67">
        <v>5952</v>
      </c>
      <c r="O10" s="67">
        <v>0</v>
      </c>
      <c r="P10" s="66">
        <v>0</v>
      </c>
    </row>
    <row r="11" spans="1:16" ht="12.75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67">
        <v>60726</v>
      </c>
      <c r="G11" s="66">
        <v>59892</v>
      </c>
      <c r="H11" s="65">
        <v>59892</v>
      </c>
      <c r="I11" s="66">
        <v>59892</v>
      </c>
      <c r="J11" s="66">
        <v>0</v>
      </c>
      <c r="K11" s="66">
        <v>0</v>
      </c>
      <c r="L11" s="66">
        <v>834</v>
      </c>
      <c r="M11" s="66">
        <v>834</v>
      </c>
      <c r="N11" s="67">
        <v>834</v>
      </c>
      <c r="O11" s="67">
        <v>0</v>
      </c>
      <c r="P11" s="66">
        <v>0</v>
      </c>
    </row>
    <row r="12" spans="1:16" ht="12.75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67">
        <v>5105</v>
      </c>
      <c r="G12" s="66">
        <v>0</v>
      </c>
      <c r="H12" s="65">
        <v>0</v>
      </c>
      <c r="I12" s="66">
        <v>0</v>
      </c>
      <c r="J12" s="66">
        <v>0</v>
      </c>
      <c r="K12" s="66">
        <v>0</v>
      </c>
      <c r="L12" s="66">
        <v>5105</v>
      </c>
      <c r="M12" s="66">
        <v>5105</v>
      </c>
      <c r="N12" s="67">
        <v>5105</v>
      </c>
      <c r="O12" s="67">
        <v>0</v>
      </c>
      <c r="P12" s="66">
        <v>0</v>
      </c>
    </row>
    <row r="13" spans="1:16" ht="12.75" customHeight="1">
      <c r="A13" s="61" t="s">
        <v>87</v>
      </c>
      <c r="B13" s="61" t="s">
        <v>88</v>
      </c>
      <c r="C13" s="61" t="s">
        <v>94</v>
      </c>
      <c r="D13" s="61" t="s">
        <v>90</v>
      </c>
      <c r="E13" s="61" t="s">
        <v>95</v>
      </c>
      <c r="F13" s="67">
        <v>28740</v>
      </c>
      <c r="G13" s="66">
        <v>28727</v>
      </c>
      <c r="H13" s="65">
        <v>28727</v>
      </c>
      <c r="I13" s="66">
        <v>28727</v>
      </c>
      <c r="J13" s="66">
        <v>0</v>
      </c>
      <c r="K13" s="66">
        <v>0</v>
      </c>
      <c r="L13" s="66">
        <v>13</v>
      </c>
      <c r="M13" s="66">
        <v>13</v>
      </c>
      <c r="N13" s="67">
        <v>13</v>
      </c>
      <c r="O13" s="67">
        <v>0</v>
      </c>
      <c r="P13" s="66">
        <v>0</v>
      </c>
    </row>
    <row r="14" spans="1:16" ht="12.75" customHeight="1">
      <c r="A14" s="61" t="s">
        <v>96</v>
      </c>
      <c r="B14" s="61" t="s">
        <v>97</v>
      </c>
      <c r="C14" s="61" t="s">
        <v>97</v>
      </c>
      <c r="D14" s="61" t="s">
        <v>90</v>
      </c>
      <c r="E14" s="61" t="s">
        <v>98</v>
      </c>
      <c r="F14" s="67">
        <v>5417</v>
      </c>
      <c r="G14" s="66">
        <v>5417</v>
      </c>
      <c r="H14" s="65">
        <v>5417</v>
      </c>
      <c r="I14" s="66">
        <v>5417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2.75" customHeight="1">
      <c r="A15" s="61" t="s">
        <v>96</v>
      </c>
      <c r="B15" s="61" t="s">
        <v>97</v>
      </c>
      <c r="C15" s="61" t="s">
        <v>99</v>
      </c>
      <c r="D15" s="61" t="s">
        <v>90</v>
      </c>
      <c r="E15" s="61" t="s">
        <v>100</v>
      </c>
      <c r="F15" s="67">
        <v>128</v>
      </c>
      <c r="G15" s="66">
        <v>128</v>
      </c>
      <c r="H15" s="65">
        <v>128</v>
      </c>
      <c r="I15" s="66">
        <v>128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  <c r="P15" s="66">
        <v>0</v>
      </c>
    </row>
    <row r="16" spans="1:16" ht="12.75" customHeight="1">
      <c r="A16" s="61" t="s">
        <v>101</v>
      </c>
      <c r="B16" s="61" t="s">
        <v>102</v>
      </c>
      <c r="C16" s="61" t="s">
        <v>89</v>
      </c>
      <c r="D16" s="61" t="s">
        <v>90</v>
      </c>
      <c r="E16" s="61" t="s">
        <v>103</v>
      </c>
      <c r="F16" s="67">
        <v>2709</v>
      </c>
      <c r="G16" s="66">
        <v>2709</v>
      </c>
      <c r="H16" s="65">
        <v>2709</v>
      </c>
      <c r="I16" s="66">
        <v>2709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6">
        <v>0</v>
      </c>
    </row>
    <row r="17" spans="1:16" ht="12.75" customHeight="1">
      <c r="A17" s="61" t="s">
        <v>104</v>
      </c>
      <c r="B17" s="61" t="s">
        <v>92</v>
      </c>
      <c r="C17" s="61" t="s">
        <v>89</v>
      </c>
      <c r="D17" s="61" t="s">
        <v>90</v>
      </c>
      <c r="E17" s="61" t="s">
        <v>105</v>
      </c>
      <c r="F17" s="67">
        <v>5791</v>
      </c>
      <c r="G17" s="66">
        <v>5791</v>
      </c>
      <c r="H17" s="65">
        <v>5791</v>
      </c>
      <c r="I17" s="66">
        <v>5791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  <c r="O17" s="67">
        <v>0</v>
      </c>
      <c r="P17" s="66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00000000000001" bottom="0.7900000000000001" header="0.51" footer="0.51"/>
  <pageSetup fitToHeight="100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view="pageBreakPreview" zoomScaleSheetLayoutView="100" workbookViewId="0" topLeftCell="A1">
      <selection activeCell="E30" sqref="E30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4.66015625" style="0" customWidth="1"/>
    <col min="6" max="6" width="16.33203125" style="0" customWidth="1"/>
    <col min="7" max="7" width="15.16015625" style="0" customWidth="1"/>
    <col min="8" max="8" width="16.66015625" style="0" customWidth="1"/>
    <col min="9" max="9" width="18" style="0" customWidth="1"/>
    <col min="10" max="10" width="14.83203125" style="0" customWidth="1"/>
    <col min="11" max="11" width="15" style="0" customWidth="1"/>
    <col min="12" max="246" width="9.16015625" style="0" customWidth="1"/>
  </cols>
  <sheetData>
    <row r="1" spans="1:11" ht="18" customHeight="1">
      <c r="A1" s="48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4" t="s">
        <v>32</v>
      </c>
      <c r="B3" s="4"/>
      <c r="C3" s="4"/>
      <c r="D3" s="4"/>
      <c r="E3" s="4"/>
      <c r="F3" s="110"/>
      <c r="G3" s="110"/>
      <c r="H3" s="110"/>
      <c r="I3" s="110"/>
      <c r="J3" s="110"/>
      <c r="K3" s="114" t="s">
        <v>33</v>
      </c>
    </row>
    <row r="4" spans="1:11" ht="18" customHeight="1">
      <c r="A4" s="87" t="s">
        <v>64</v>
      </c>
      <c r="B4" s="87"/>
      <c r="C4" s="87"/>
      <c r="D4" s="87"/>
      <c r="E4" s="150"/>
      <c r="F4" s="107" t="s">
        <v>71</v>
      </c>
      <c r="G4" s="151" t="s">
        <v>107</v>
      </c>
      <c r="H4" s="151"/>
      <c r="I4" s="151"/>
      <c r="J4" s="154"/>
      <c r="K4" s="107" t="s">
        <v>108</v>
      </c>
    </row>
    <row r="5" spans="1:11" ht="18" customHeight="1">
      <c r="A5" s="80" t="s">
        <v>68</v>
      </c>
      <c r="B5" s="80"/>
      <c r="C5" s="97"/>
      <c r="D5" s="95" t="s">
        <v>69</v>
      </c>
      <c r="E5" s="95" t="s">
        <v>109</v>
      </c>
      <c r="F5" s="107"/>
      <c r="G5" s="152" t="s">
        <v>81</v>
      </c>
      <c r="H5" s="51" t="s">
        <v>110</v>
      </c>
      <c r="I5" s="51" t="s">
        <v>111</v>
      </c>
      <c r="J5" s="51" t="s">
        <v>112</v>
      </c>
      <c r="K5" s="107"/>
    </row>
    <row r="6" spans="1:11" ht="18" customHeight="1">
      <c r="A6" s="147" t="s">
        <v>78</v>
      </c>
      <c r="B6" s="147" t="s">
        <v>79</v>
      </c>
      <c r="C6" s="148" t="s">
        <v>80</v>
      </c>
      <c r="D6" s="95"/>
      <c r="E6" s="95"/>
      <c r="F6" s="107"/>
      <c r="G6" s="152"/>
      <c r="H6" s="51"/>
      <c r="I6" s="51"/>
      <c r="J6" s="51"/>
      <c r="K6" s="107"/>
    </row>
    <row r="7" spans="1:11" ht="18" customHeight="1">
      <c r="A7" s="57" t="s">
        <v>84</v>
      </c>
      <c r="B7" s="57" t="s">
        <v>84</v>
      </c>
      <c r="C7" s="57" t="s">
        <v>84</v>
      </c>
      <c r="D7" s="149" t="s">
        <v>84</v>
      </c>
      <c r="E7" s="153" t="s">
        <v>84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2.75" customHeight="1">
      <c r="A8" s="61"/>
      <c r="B8" s="61"/>
      <c r="C8" s="61"/>
      <c r="D8" s="61"/>
      <c r="E8" s="61" t="s">
        <v>71</v>
      </c>
      <c r="F8" s="66">
        <v>108616</v>
      </c>
      <c r="G8" s="66">
        <v>74583</v>
      </c>
      <c r="H8" s="66">
        <v>61483</v>
      </c>
      <c r="I8" s="66">
        <v>13077</v>
      </c>
      <c r="J8" s="66">
        <v>23</v>
      </c>
      <c r="K8" s="66">
        <v>34033</v>
      </c>
    </row>
    <row r="9" spans="1:11" ht="12.75" customHeight="1">
      <c r="A9" s="61"/>
      <c r="B9" s="61"/>
      <c r="C9" s="61"/>
      <c r="D9" s="61"/>
      <c r="E9" s="61" t="s">
        <v>85</v>
      </c>
      <c r="F9" s="66">
        <v>108616</v>
      </c>
      <c r="G9" s="66">
        <v>74583</v>
      </c>
      <c r="H9" s="66">
        <v>61483</v>
      </c>
      <c r="I9" s="66">
        <v>13077</v>
      </c>
      <c r="J9" s="66">
        <v>23</v>
      </c>
      <c r="K9" s="66">
        <v>34033</v>
      </c>
    </row>
    <row r="10" spans="1:11" ht="12.75" customHeight="1">
      <c r="A10" s="61"/>
      <c r="B10" s="61"/>
      <c r="C10" s="61"/>
      <c r="D10" s="61"/>
      <c r="E10" s="61" t="s">
        <v>86</v>
      </c>
      <c r="F10" s="66">
        <v>108616</v>
      </c>
      <c r="G10" s="66">
        <v>74583</v>
      </c>
      <c r="H10" s="66">
        <v>61483</v>
      </c>
      <c r="I10" s="66">
        <v>13077</v>
      </c>
      <c r="J10" s="66">
        <v>23</v>
      </c>
      <c r="K10" s="66">
        <v>34033</v>
      </c>
    </row>
    <row r="11" spans="1:11" ht="12.75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66">
        <v>60726</v>
      </c>
      <c r="G11" s="66">
        <v>60538</v>
      </c>
      <c r="H11" s="66">
        <v>47566</v>
      </c>
      <c r="I11" s="66">
        <v>12949</v>
      </c>
      <c r="J11" s="66">
        <v>23</v>
      </c>
      <c r="K11" s="66">
        <v>188</v>
      </c>
    </row>
    <row r="12" spans="1:11" ht="12.75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66">
        <v>5105</v>
      </c>
      <c r="G12" s="66">
        <v>0</v>
      </c>
      <c r="H12" s="66">
        <v>0</v>
      </c>
      <c r="I12" s="66">
        <v>0</v>
      </c>
      <c r="J12" s="66">
        <v>0</v>
      </c>
      <c r="K12" s="66">
        <v>5105</v>
      </c>
    </row>
    <row r="13" spans="1:11" ht="12.75" customHeight="1">
      <c r="A13" s="61" t="s">
        <v>87</v>
      </c>
      <c r="B13" s="61" t="s">
        <v>88</v>
      </c>
      <c r="C13" s="61" t="s">
        <v>94</v>
      </c>
      <c r="D13" s="61" t="s">
        <v>90</v>
      </c>
      <c r="E13" s="61" t="s">
        <v>95</v>
      </c>
      <c r="F13" s="66">
        <v>28740</v>
      </c>
      <c r="G13" s="66">
        <v>0</v>
      </c>
      <c r="H13" s="66">
        <v>0</v>
      </c>
      <c r="I13" s="66">
        <v>0</v>
      </c>
      <c r="J13" s="66">
        <v>0</v>
      </c>
      <c r="K13" s="66">
        <v>28740</v>
      </c>
    </row>
    <row r="14" spans="1:11" ht="12.75" customHeight="1">
      <c r="A14" s="61" t="s">
        <v>96</v>
      </c>
      <c r="B14" s="61" t="s">
        <v>97</v>
      </c>
      <c r="C14" s="61" t="s">
        <v>97</v>
      </c>
      <c r="D14" s="61" t="s">
        <v>90</v>
      </c>
      <c r="E14" s="61" t="s">
        <v>98</v>
      </c>
      <c r="F14" s="66">
        <v>5417</v>
      </c>
      <c r="G14" s="66">
        <v>5417</v>
      </c>
      <c r="H14" s="66">
        <v>5417</v>
      </c>
      <c r="I14" s="66">
        <v>0</v>
      </c>
      <c r="J14" s="66">
        <v>0</v>
      </c>
      <c r="K14" s="66">
        <v>0</v>
      </c>
    </row>
    <row r="15" spans="1:11" ht="12.75" customHeight="1">
      <c r="A15" s="61" t="s">
        <v>96</v>
      </c>
      <c r="B15" s="61" t="s">
        <v>97</v>
      </c>
      <c r="C15" s="61" t="s">
        <v>99</v>
      </c>
      <c r="D15" s="61" t="s">
        <v>90</v>
      </c>
      <c r="E15" s="61" t="s">
        <v>100</v>
      </c>
      <c r="F15" s="66">
        <v>128</v>
      </c>
      <c r="G15" s="66">
        <v>128</v>
      </c>
      <c r="H15" s="66">
        <v>0</v>
      </c>
      <c r="I15" s="66">
        <v>128</v>
      </c>
      <c r="J15" s="66">
        <v>0</v>
      </c>
      <c r="K15" s="66">
        <v>0</v>
      </c>
    </row>
    <row r="16" spans="1:11" ht="12.75" customHeight="1">
      <c r="A16" s="61" t="s">
        <v>101</v>
      </c>
      <c r="B16" s="61" t="s">
        <v>102</v>
      </c>
      <c r="C16" s="61" t="s">
        <v>89</v>
      </c>
      <c r="D16" s="61" t="s">
        <v>90</v>
      </c>
      <c r="E16" s="61" t="s">
        <v>103</v>
      </c>
      <c r="F16" s="66">
        <v>2709</v>
      </c>
      <c r="G16" s="66">
        <v>2709</v>
      </c>
      <c r="H16" s="66">
        <v>2709</v>
      </c>
      <c r="I16" s="66">
        <v>0</v>
      </c>
      <c r="J16" s="66">
        <v>0</v>
      </c>
      <c r="K16" s="66">
        <v>0</v>
      </c>
    </row>
    <row r="17" spans="1:11" ht="12.75" customHeight="1">
      <c r="A17" s="61" t="s">
        <v>104</v>
      </c>
      <c r="B17" s="61" t="s">
        <v>92</v>
      </c>
      <c r="C17" s="61" t="s">
        <v>89</v>
      </c>
      <c r="D17" s="61" t="s">
        <v>90</v>
      </c>
      <c r="E17" s="61" t="s">
        <v>105</v>
      </c>
      <c r="F17" s="66">
        <v>5791</v>
      </c>
      <c r="G17" s="66">
        <v>5791</v>
      </c>
      <c r="H17" s="66">
        <v>5791</v>
      </c>
      <c r="I17" s="66">
        <v>0</v>
      </c>
      <c r="J17" s="66">
        <v>0</v>
      </c>
      <c r="K17" s="66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00000000000001" bottom="0.7900000000000001" header="0.51" footer="0.51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E19" sqref="E19"/>
    </sheetView>
  </sheetViews>
  <sheetFormatPr defaultColWidth="9.16015625" defaultRowHeight="18" customHeight="1"/>
  <cols>
    <col min="1" max="1" width="36.33203125" style="117" customWidth="1"/>
    <col min="2" max="3" width="16.16015625" style="117" customWidth="1"/>
    <col min="4" max="4" width="19" style="117" customWidth="1"/>
    <col min="5" max="5" width="31.66015625" style="117" customWidth="1"/>
    <col min="6" max="7" width="16.16015625" style="117" customWidth="1"/>
    <col min="8" max="8" width="13.16015625" style="117" customWidth="1"/>
    <col min="9" max="254" width="9.16015625" style="117" customWidth="1"/>
  </cols>
  <sheetData>
    <row r="1" spans="1:8" ht="18" customHeight="1">
      <c r="A1" s="118" t="s">
        <v>113</v>
      </c>
      <c r="B1" s="119"/>
      <c r="C1" s="119"/>
      <c r="D1" s="119"/>
      <c r="E1" s="119"/>
      <c r="F1" s="119"/>
      <c r="G1" s="119"/>
      <c r="H1" s="39"/>
    </row>
    <row r="2" spans="1:8" ht="18" customHeight="1">
      <c r="A2" s="76" t="s">
        <v>10</v>
      </c>
      <c r="B2" s="76"/>
      <c r="C2" s="76"/>
      <c r="D2" s="76"/>
      <c r="E2" s="76"/>
      <c r="F2" s="76"/>
      <c r="G2" s="76"/>
      <c r="H2" s="76"/>
    </row>
    <row r="3" spans="1:8" ht="18" customHeight="1">
      <c r="A3" s="4" t="s">
        <v>32</v>
      </c>
      <c r="B3" s="120"/>
      <c r="C3" s="120"/>
      <c r="D3" s="120"/>
      <c r="E3" s="136"/>
      <c r="F3" s="136"/>
      <c r="G3" s="136"/>
      <c r="H3" s="39" t="s">
        <v>33</v>
      </c>
    </row>
    <row r="4" spans="1:8" ht="30" customHeight="1">
      <c r="A4" s="93" t="s">
        <v>34</v>
      </c>
      <c r="B4" s="93"/>
      <c r="C4" s="93"/>
      <c r="D4" s="93"/>
      <c r="E4" s="93" t="s">
        <v>35</v>
      </c>
      <c r="F4" s="93"/>
      <c r="G4" s="93"/>
      <c r="H4" s="93"/>
    </row>
    <row r="5" spans="1:8" ht="30" customHeight="1">
      <c r="A5" s="121" t="s">
        <v>36</v>
      </c>
      <c r="B5" s="122" t="s">
        <v>37</v>
      </c>
      <c r="C5" s="122" t="s">
        <v>38</v>
      </c>
      <c r="D5" s="123" t="s">
        <v>39</v>
      </c>
      <c r="E5" s="121" t="s">
        <v>36</v>
      </c>
      <c r="F5" s="137" t="s">
        <v>114</v>
      </c>
      <c r="G5" s="137" t="s">
        <v>38</v>
      </c>
      <c r="H5" s="138" t="s">
        <v>39</v>
      </c>
    </row>
    <row r="6" spans="1:8" ht="30" customHeight="1">
      <c r="A6" s="124" t="s">
        <v>40</v>
      </c>
      <c r="B6" s="125">
        <f>SUM(B7:B9)</f>
        <v>102664</v>
      </c>
      <c r="C6" s="125">
        <f>SUM(C7:C9)</f>
        <v>97993</v>
      </c>
      <c r="D6" s="126">
        <f>IF(AND(C6&lt;&gt;0,TYPE(C6)=1),(B6-C6)/C6*100,0)</f>
        <v>4.766667006827018</v>
      </c>
      <c r="E6" s="139" t="s">
        <v>41</v>
      </c>
      <c r="F6" s="66">
        <v>61483</v>
      </c>
      <c r="G6" s="140">
        <v>56683</v>
      </c>
      <c r="H6" s="130">
        <f>IF(AND(G6&lt;&gt;0,TYPE(G6)=1),(F6-G6)/G6*100,0)</f>
        <v>8.46814741633294</v>
      </c>
    </row>
    <row r="7" spans="1:8" ht="30" customHeight="1">
      <c r="A7" s="127" t="s">
        <v>115</v>
      </c>
      <c r="B7" s="128">
        <v>102664</v>
      </c>
      <c r="C7" s="129">
        <v>97993</v>
      </c>
      <c r="D7" s="130">
        <f>IF(AND(C7&lt;&gt;0,TYPE(C7)=1),(B7-C7)/C7*100,0)</f>
        <v>4.766667006827018</v>
      </c>
      <c r="E7" s="141" t="s">
        <v>43</v>
      </c>
      <c r="F7" s="142">
        <v>13077</v>
      </c>
      <c r="G7" s="140">
        <v>11964</v>
      </c>
      <c r="H7" s="130">
        <f>IF(AND(G7&lt;&gt;0,TYPE(G7)=1),(F7-G7)/G7*100,0)</f>
        <v>9.302908726178535</v>
      </c>
    </row>
    <row r="8" spans="1:8" ht="30" customHeight="1">
      <c r="A8" s="127" t="s">
        <v>116</v>
      </c>
      <c r="B8" s="131"/>
      <c r="C8" s="129"/>
      <c r="D8" s="130"/>
      <c r="E8" s="139" t="s">
        <v>45</v>
      </c>
      <c r="F8" s="142">
        <v>23</v>
      </c>
      <c r="G8" s="140">
        <v>369</v>
      </c>
      <c r="H8" s="130">
        <f>IF(AND(G8&lt;&gt;0,TYPE(G8)=1),(F8-G8)/G8*100,0)</f>
        <v>-93.76693766937669</v>
      </c>
    </row>
    <row r="9" spans="1:8" ht="30" customHeight="1">
      <c r="A9" s="127" t="s">
        <v>117</v>
      </c>
      <c r="B9" s="128"/>
      <c r="C9" s="132"/>
      <c r="D9" s="130"/>
      <c r="E9" s="139" t="s">
        <v>47</v>
      </c>
      <c r="F9" s="142">
        <v>34033</v>
      </c>
      <c r="G9" s="65">
        <v>28977</v>
      </c>
      <c r="H9" s="130">
        <f>IF(AND(G9&lt;&gt;0,TYPE(G9)=1),(F9-G9)/G9*100,0)</f>
        <v>17.448321082237637</v>
      </c>
    </row>
    <row r="10" spans="1:10" ht="30" customHeight="1">
      <c r="A10" s="133" t="s">
        <v>118</v>
      </c>
      <c r="B10" s="125">
        <f>SUM(B11:B13)</f>
        <v>5952</v>
      </c>
      <c r="C10" s="125"/>
      <c r="D10" s="126"/>
      <c r="E10" s="124"/>
      <c r="F10" s="142"/>
      <c r="G10" s="142"/>
      <c r="H10" s="126"/>
      <c r="I10" s="145"/>
      <c r="J10" s="145"/>
    </row>
    <row r="11" spans="1:10" ht="30" customHeight="1">
      <c r="A11" s="127" t="s">
        <v>115</v>
      </c>
      <c r="B11" s="128">
        <v>5952</v>
      </c>
      <c r="C11" s="125"/>
      <c r="D11" s="126"/>
      <c r="E11" s="124"/>
      <c r="F11" s="66"/>
      <c r="G11" s="66"/>
      <c r="H11" s="126"/>
      <c r="I11" s="145"/>
      <c r="J11" s="145"/>
    </row>
    <row r="12" spans="1:10" ht="30" customHeight="1">
      <c r="A12" s="127" t="s">
        <v>116</v>
      </c>
      <c r="B12" s="131"/>
      <c r="C12" s="125"/>
      <c r="D12" s="126"/>
      <c r="E12" s="124"/>
      <c r="F12" s="66"/>
      <c r="G12" s="66"/>
      <c r="H12" s="126"/>
      <c r="I12" s="145"/>
      <c r="J12" s="145"/>
    </row>
    <row r="13" spans="1:10" ht="30" customHeight="1">
      <c r="A13" s="127" t="s">
        <v>117</v>
      </c>
      <c r="B13" s="128"/>
      <c r="C13" s="66"/>
      <c r="D13" s="126"/>
      <c r="E13" s="124"/>
      <c r="F13" s="135"/>
      <c r="G13" s="135"/>
      <c r="H13" s="143"/>
      <c r="I13" s="145"/>
      <c r="J13" s="145"/>
    </row>
    <row r="14" spans="1:10" ht="30" customHeight="1">
      <c r="A14" s="121"/>
      <c r="B14" s="134"/>
      <c r="C14" s="134"/>
      <c r="D14" s="126"/>
      <c r="E14" s="121" t="s">
        <v>54</v>
      </c>
      <c r="F14" s="144">
        <f>SUM(F6:F10)</f>
        <v>108616</v>
      </c>
      <c r="G14" s="144">
        <f>SUM(G6:G10)</f>
        <v>97993</v>
      </c>
      <c r="H14" s="126">
        <f>IF(AND(G14&lt;&gt;0,TYPE(G14)=1),(F14-G14)/G14*100,0)</f>
        <v>10.840570244813405</v>
      </c>
      <c r="I14" s="145"/>
      <c r="J14" s="145"/>
    </row>
    <row r="15" spans="1:10" ht="30" customHeight="1">
      <c r="A15" s="124"/>
      <c r="B15" s="66"/>
      <c r="C15" s="66"/>
      <c r="D15" s="126"/>
      <c r="E15" s="139" t="s">
        <v>60</v>
      </c>
      <c r="F15" s="66"/>
      <c r="G15" s="65"/>
      <c r="H15" s="130"/>
      <c r="I15" s="145"/>
      <c r="J15" s="145"/>
    </row>
    <row r="16" spans="1:8" ht="30" customHeight="1">
      <c r="A16" s="121" t="s">
        <v>61</v>
      </c>
      <c r="B16" s="135">
        <v>108616</v>
      </c>
      <c r="C16" s="135">
        <v>97993</v>
      </c>
      <c r="D16" s="126">
        <f>IF(AND(C16&lt;&gt;0,TYPE(C16)=1),(B16-C16)/C16*100,0)</f>
        <v>10.840570244813405</v>
      </c>
      <c r="E16" s="121" t="s">
        <v>62</v>
      </c>
      <c r="F16" s="135">
        <f>SUM(F13:F14)</f>
        <v>108616</v>
      </c>
      <c r="G16" s="135">
        <f>SUM(G13:G14)</f>
        <v>97993</v>
      </c>
      <c r="H16" s="126">
        <f>IF(AND(G16&lt;&gt;0,TYPE(G16)=1),(F16-G16)/G16*100,0)</f>
        <v>10.840570244813405</v>
      </c>
    </row>
    <row r="17" spans="5:7" ht="18" customHeight="1">
      <c r="E17" s="145"/>
      <c r="F17" s="145"/>
      <c r="G17" s="145"/>
    </row>
    <row r="18" spans="6:7" ht="18" customHeight="1">
      <c r="F18" s="145"/>
      <c r="G18" s="145"/>
    </row>
    <row r="19" ht="18" customHeight="1">
      <c r="G19" s="145"/>
    </row>
    <row r="20" ht="18" customHeight="1">
      <c r="G20" s="145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showZeros="0" view="pageBreakPreview" zoomScaleSheetLayoutView="100" workbookViewId="0" topLeftCell="A1">
      <selection activeCell="E25" sqref="E25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6.66015625" style="0" customWidth="1"/>
    <col min="6" max="6" width="15.83203125" style="0" customWidth="1"/>
    <col min="7" max="7" width="14.16015625" style="0" customWidth="1"/>
    <col min="8" max="8" width="13.5" style="0" customWidth="1"/>
    <col min="9" max="9" width="15.16015625" style="0" customWidth="1"/>
    <col min="10" max="10" width="13.66015625" style="0" customWidth="1"/>
    <col min="11" max="11" width="15.83203125" style="0" customWidth="1"/>
  </cols>
  <sheetData>
    <row r="1" spans="1:11" ht="18" customHeight="1">
      <c r="A1" s="48" t="s">
        <v>119</v>
      </c>
      <c r="B1" s="75"/>
      <c r="C1" s="75"/>
      <c r="D1" s="75"/>
      <c r="E1" s="75"/>
      <c r="F1" s="75"/>
      <c r="G1" s="75"/>
      <c r="H1" s="75"/>
      <c r="I1" s="75"/>
      <c r="J1" s="75"/>
      <c r="K1" s="114"/>
    </row>
    <row r="2" spans="1:11" ht="18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" t="s">
        <v>32</v>
      </c>
      <c r="B3" s="4"/>
      <c r="C3" s="4"/>
      <c r="D3" s="4"/>
      <c r="E3" s="4"/>
      <c r="F3" s="110"/>
      <c r="G3" s="110"/>
      <c r="H3" s="110"/>
      <c r="I3" s="110"/>
      <c r="J3" s="110"/>
      <c r="K3" s="114" t="s">
        <v>33</v>
      </c>
    </row>
    <row r="4" spans="1:11" ht="25.5" customHeight="1">
      <c r="A4" s="80" t="s">
        <v>64</v>
      </c>
      <c r="B4" s="80"/>
      <c r="C4" s="80"/>
      <c r="D4" s="87"/>
      <c r="E4" s="87"/>
      <c r="F4" s="80" t="s">
        <v>65</v>
      </c>
      <c r="G4" s="111" t="s">
        <v>120</v>
      </c>
      <c r="H4" s="112"/>
      <c r="I4" s="112"/>
      <c r="J4" s="115"/>
      <c r="K4" s="62" t="s">
        <v>121</v>
      </c>
    </row>
    <row r="5" spans="1:11" ht="25.5" customHeight="1">
      <c r="A5" s="80" t="s">
        <v>68</v>
      </c>
      <c r="B5" s="80"/>
      <c r="C5" s="97"/>
      <c r="D5" s="95" t="s">
        <v>69</v>
      </c>
      <c r="E5" s="62" t="s">
        <v>122</v>
      </c>
      <c r="F5" s="80"/>
      <c r="G5" s="80" t="s">
        <v>71</v>
      </c>
      <c r="H5" s="113" t="s">
        <v>123</v>
      </c>
      <c r="I5" s="112"/>
      <c r="J5" s="115"/>
      <c r="K5" s="62"/>
    </row>
    <row r="6" spans="1:18" ht="25.5" customHeight="1">
      <c r="A6" s="89" t="s">
        <v>78</v>
      </c>
      <c r="B6" s="89" t="s">
        <v>79</v>
      </c>
      <c r="C6" s="109" t="s">
        <v>80</v>
      </c>
      <c r="D6" s="109"/>
      <c r="E6" s="89"/>
      <c r="F6" s="87"/>
      <c r="G6" s="87"/>
      <c r="H6" s="84" t="s">
        <v>81</v>
      </c>
      <c r="I6" s="89" t="s">
        <v>107</v>
      </c>
      <c r="J6" s="109" t="s">
        <v>124</v>
      </c>
      <c r="K6" s="89"/>
      <c r="L6" s="85"/>
      <c r="M6" s="85"/>
      <c r="N6" s="85"/>
      <c r="O6" s="85"/>
      <c r="P6" s="85"/>
      <c r="Q6" s="85"/>
      <c r="R6" s="85"/>
    </row>
    <row r="7" spans="1:11" ht="12.75" customHeight="1">
      <c r="A7" s="60"/>
      <c r="B7" s="60"/>
      <c r="C7" s="60"/>
      <c r="D7" s="60"/>
      <c r="E7" s="60" t="s">
        <v>71</v>
      </c>
      <c r="F7" s="67">
        <v>108616</v>
      </c>
      <c r="G7" s="67">
        <v>102664</v>
      </c>
      <c r="H7" s="66">
        <v>102664</v>
      </c>
      <c r="I7" s="116">
        <v>73812</v>
      </c>
      <c r="J7" s="67">
        <v>28852</v>
      </c>
      <c r="K7" s="66">
        <v>5952</v>
      </c>
    </row>
    <row r="8" spans="1:11" ht="12.75" customHeight="1">
      <c r="A8" s="60"/>
      <c r="B8" s="60"/>
      <c r="C8" s="60"/>
      <c r="D8" s="60"/>
      <c r="E8" s="60" t="s">
        <v>85</v>
      </c>
      <c r="F8" s="67">
        <v>108616</v>
      </c>
      <c r="G8" s="67">
        <v>102664</v>
      </c>
      <c r="H8" s="66">
        <v>102664</v>
      </c>
      <c r="I8" s="116">
        <v>73812</v>
      </c>
      <c r="J8" s="67">
        <v>28852</v>
      </c>
      <c r="K8" s="66">
        <v>5952</v>
      </c>
    </row>
    <row r="9" spans="1:11" ht="12.75" customHeight="1">
      <c r="A9" s="60"/>
      <c r="B9" s="60"/>
      <c r="C9" s="60"/>
      <c r="D9" s="60"/>
      <c r="E9" s="60" t="s">
        <v>86</v>
      </c>
      <c r="F9" s="67">
        <v>108616</v>
      </c>
      <c r="G9" s="67">
        <v>102664</v>
      </c>
      <c r="H9" s="66">
        <v>102664</v>
      </c>
      <c r="I9" s="116">
        <v>73812</v>
      </c>
      <c r="J9" s="67">
        <v>28852</v>
      </c>
      <c r="K9" s="66">
        <v>5952</v>
      </c>
    </row>
    <row r="10" spans="1:11" ht="12.75" customHeight="1">
      <c r="A10" s="60" t="s">
        <v>87</v>
      </c>
      <c r="B10" s="60" t="s">
        <v>88</v>
      </c>
      <c r="C10" s="60" t="s">
        <v>89</v>
      </c>
      <c r="D10" s="60" t="s">
        <v>90</v>
      </c>
      <c r="E10" s="60" t="s">
        <v>91</v>
      </c>
      <c r="F10" s="67">
        <v>60726</v>
      </c>
      <c r="G10" s="67">
        <v>59892</v>
      </c>
      <c r="H10" s="66">
        <v>59892</v>
      </c>
      <c r="I10" s="116">
        <v>59767</v>
      </c>
      <c r="J10" s="67">
        <v>125</v>
      </c>
      <c r="K10" s="66">
        <v>834</v>
      </c>
    </row>
    <row r="11" spans="1:11" ht="12.75" customHeight="1">
      <c r="A11" s="60" t="s">
        <v>87</v>
      </c>
      <c r="B11" s="60" t="s">
        <v>88</v>
      </c>
      <c r="C11" s="60" t="s">
        <v>92</v>
      </c>
      <c r="D11" s="60" t="s">
        <v>90</v>
      </c>
      <c r="E11" s="60" t="s">
        <v>93</v>
      </c>
      <c r="F11" s="67">
        <v>5105</v>
      </c>
      <c r="G11" s="67">
        <v>0</v>
      </c>
      <c r="H11" s="66">
        <v>0</v>
      </c>
      <c r="I11" s="116">
        <v>0</v>
      </c>
      <c r="J11" s="67">
        <v>0</v>
      </c>
      <c r="K11" s="66">
        <v>5105</v>
      </c>
    </row>
    <row r="12" spans="1:11" ht="12.75" customHeight="1">
      <c r="A12" s="60" t="s">
        <v>87</v>
      </c>
      <c r="B12" s="60" t="s">
        <v>88</v>
      </c>
      <c r="C12" s="60" t="s">
        <v>94</v>
      </c>
      <c r="D12" s="60" t="s">
        <v>90</v>
      </c>
      <c r="E12" s="60" t="s">
        <v>95</v>
      </c>
      <c r="F12" s="67">
        <v>28740</v>
      </c>
      <c r="G12" s="67">
        <v>28727</v>
      </c>
      <c r="H12" s="66">
        <v>28727</v>
      </c>
      <c r="I12" s="116">
        <v>0</v>
      </c>
      <c r="J12" s="67">
        <v>28727</v>
      </c>
      <c r="K12" s="66">
        <v>13</v>
      </c>
    </row>
    <row r="13" spans="1:11" ht="12.75" customHeight="1">
      <c r="A13" s="60" t="s">
        <v>96</v>
      </c>
      <c r="B13" s="60" t="s">
        <v>97</v>
      </c>
      <c r="C13" s="60" t="s">
        <v>97</v>
      </c>
      <c r="D13" s="60" t="s">
        <v>90</v>
      </c>
      <c r="E13" s="60" t="s">
        <v>98</v>
      </c>
      <c r="F13" s="67">
        <v>5417</v>
      </c>
      <c r="G13" s="67">
        <v>5417</v>
      </c>
      <c r="H13" s="66">
        <v>5417</v>
      </c>
      <c r="I13" s="116">
        <v>5417</v>
      </c>
      <c r="J13" s="67">
        <v>0</v>
      </c>
      <c r="K13" s="66">
        <v>0</v>
      </c>
    </row>
    <row r="14" spans="1:11" ht="12.75" customHeight="1">
      <c r="A14" s="60" t="s">
        <v>96</v>
      </c>
      <c r="B14" s="60" t="s">
        <v>97</v>
      </c>
      <c r="C14" s="60" t="s">
        <v>99</v>
      </c>
      <c r="D14" s="60" t="s">
        <v>90</v>
      </c>
      <c r="E14" s="60" t="s">
        <v>100</v>
      </c>
      <c r="F14" s="67">
        <v>128</v>
      </c>
      <c r="G14" s="67">
        <v>128</v>
      </c>
      <c r="H14" s="66">
        <v>128</v>
      </c>
      <c r="I14" s="116">
        <v>128</v>
      </c>
      <c r="J14" s="67">
        <v>0</v>
      </c>
      <c r="K14" s="66">
        <v>0</v>
      </c>
    </row>
    <row r="15" spans="1:11" ht="12.75" customHeight="1">
      <c r="A15" s="60" t="s">
        <v>101</v>
      </c>
      <c r="B15" s="60" t="s">
        <v>102</v>
      </c>
      <c r="C15" s="60" t="s">
        <v>89</v>
      </c>
      <c r="D15" s="60" t="s">
        <v>90</v>
      </c>
      <c r="E15" s="60" t="s">
        <v>103</v>
      </c>
      <c r="F15" s="67">
        <v>2709</v>
      </c>
      <c r="G15" s="67">
        <v>2709</v>
      </c>
      <c r="H15" s="66">
        <v>2709</v>
      </c>
      <c r="I15" s="116">
        <v>2709</v>
      </c>
      <c r="J15" s="67">
        <v>0</v>
      </c>
      <c r="K15" s="66">
        <v>0</v>
      </c>
    </row>
    <row r="16" spans="1:11" ht="12.75" customHeight="1">
      <c r="A16" s="60" t="s">
        <v>104</v>
      </c>
      <c r="B16" s="60" t="s">
        <v>92</v>
      </c>
      <c r="C16" s="60" t="s">
        <v>89</v>
      </c>
      <c r="D16" s="60" t="s">
        <v>90</v>
      </c>
      <c r="E16" s="60" t="s">
        <v>105</v>
      </c>
      <c r="F16" s="67">
        <v>5791</v>
      </c>
      <c r="G16" s="67">
        <v>5791</v>
      </c>
      <c r="H16" s="66">
        <v>5791</v>
      </c>
      <c r="I16" s="116">
        <v>5791</v>
      </c>
      <c r="J16" s="67">
        <v>0</v>
      </c>
      <c r="K16" s="66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Zeros="0" zoomScaleSheetLayoutView="100" workbookViewId="0" topLeftCell="A3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1.83203125" style="0" customWidth="1"/>
    <col min="7" max="7" width="12.5" style="0" customWidth="1"/>
    <col min="8" max="8" width="11.16015625" style="0" customWidth="1"/>
    <col min="9" max="9" width="8.5" style="0" customWidth="1"/>
    <col min="10" max="10" width="11.16015625" style="0" customWidth="1"/>
    <col min="11" max="11" width="12" style="0" customWidth="1"/>
    <col min="12" max="12" width="10.16015625" style="0" customWidth="1"/>
    <col min="13" max="13" width="10" style="0" customWidth="1"/>
    <col min="14" max="14" width="11.66015625" style="0" customWidth="1"/>
    <col min="15" max="15" width="10.16015625" style="0" customWidth="1"/>
    <col min="16" max="16" width="9.16015625" style="0" customWidth="1"/>
    <col min="17" max="17" width="9.83203125" style="0" customWidth="1"/>
  </cols>
  <sheetData>
    <row r="1" spans="1:22" ht="18" customHeight="1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9"/>
      <c r="R1" s="73"/>
      <c r="S1" s="73"/>
      <c r="T1" s="73"/>
      <c r="U1" s="73"/>
      <c r="V1" s="73"/>
    </row>
    <row r="2" spans="1:22" ht="18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3"/>
      <c r="S2" s="73"/>
      <c r="T2" s="73"/>
      <c r="U2" s="73"/>
      <c r="V2" s="73"/>
    </row>
    <row r="3" spans="1:22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  <c r="U3" s="73"/>
      <c r="V3" s="73"/>
    </row>
    <row r="4" spans="1:22" ht="18" customHeight="1">
      <c r="A4" s="80" t="s">
        <v>64</v>
      </c>
      <c r="B4" s="80"/>
      <c r="C4" s="80"/>
      <c r="D4" s="80"/>
      <c r="E4" s="80"/>
      <c r="F4" s="50" t="s">
        <v>71</v>
      </c>
      <c r="G4" s="50" t="s">
        <v>126</v>
      </c>
      <c r="H4" s="50" t="s">
        <v>127</v>
      </c>
      <c r="I4" s="50" t="s">
        <v>128</v>
      </c>
      <c r="J4" s="50" t="s">
        <v>129</v>
      </c>
      <c r="K4" s="50" t="s">
        <v>130</v>
      </c>
      <c r="L4" s="62" t="s">
        <v>131</v>
      </c>
      <c r="M4" s="50" t="s">
        <v>132</v>
      </c>
      <c r="N4" s="50" t="s">
        <v>133</v>
      </c>
      <c r="O4" s="50" t="s">
        <v>134</v>
      </c>
      <c r="P4" s="50" t="s">
        <v>135</v>
      </c>
      <c r="Q4" s="50" t="s">
        <v>136</v>
      </c>
      <c r="R4" s="73"/>
      <c r="S4" s="73"/>
      <c r="T4" s="73"/>
      <c r="U4" s="73"/>
      <c r="V4" s="73"/>
    </row>
    <row r="5" spans="1:22" ht="18" customHeight="1">
      <c r="A5" s="107" t="s">
        <v>68</v>
      </c>
      <c r="B5" s="107"/>
      <c r="C5" s="107"/>
      <c r="D5" s="62" t="s">
        <v>69</v>
      </c>
      <c r="E5" s="62" t="s">
        <v>137</v>
      </c>
      <c r="F5" s="50"/>
      <c r="G5" s="50"/>
      <c r="H5" s="50"/>
      <c r="I5" s="50"/>
      <c r="J5" s="50"/>
      <c r="K5" s="50"/>
      <c r="L5" s="62"/>
      <c r="M5" s="50"/>
      <c r="N5" s="50"/>
      <c r="O5" s="50"/>
      <c r="P5" s="50"/>
      <c r="Q5" s="50"/>
      <c r="R5" s="73"/>
      <c r="S5" s="73"/>
      <c r="T5" s="73"/>
      <c r="U5" s="73"/>
      <c r="V5" s="73"/>
    </row>
    <row r="6" spans="1:22" ht="44.25" customHeight="1">
      <c r="A6" s="108" t="s">
        <v>78</v>
      </c>
      <c r="B6" s="108" t="s">
        <v>79</v>
      </c>
      <c r="C6" s="108" t="s">
        <v>80</v>
      </c>
      <c r="D6" s="62"/>
      <c r="E6" s="62"/>
      <c r="F6" s="102"/>
      <c r="G6" s="102"/>
      <c r="H6" s="102"/>
      <c r="I6" s="102"/>
      <c r="J6" s="102"/>
      <c r="K6" s="102"/>
      <c r="L6" s="89"/>
      <c r="M6" s="102"/>
      <c r="N6" s="102"/>
      <c r="O6" s="102"/>
      <c r="P6" s="102"/>
      <c r="Q6" s="102"/>
      <c r="R6" s="73"/>
      <c r="S6" s="73"/>
      <c r="T6" s="73"/>
      <c r="U6" s="73"/>
      <c r="V6" s="73"/>
    </row>
    <row r="7" spans="1:22" ht="26.25" customHeight="1">
      <c r="A7" s="61"/>
      <c r="B7" s="61"/>
      <c r="C7" s="61"/>
      <c r="D7" s="61"/>
      <c r="E7" s="60" t="s">
        <v>71</v>
      </c>
      <c r="F7" s="67">
        <v>61483</v>
      </c>
      <c r="G7" s="67">
        <v>19553</v>
      </c>
      <c r="H7" s="67">
        <v>7714</v>
      </c>
      <c r="I7" s="66">
        <v>13844</v>
      </c>
      <c r="J7" s="67">
        <v>0</v>
      </c>
      <c r="K7" s="67">
        <v>5832</v>
      </c>
      <c r="L7" s="67">
        <v>5417</v>
      </c>
      <c r="M7" s="67">
        <v>0</v>
      </c>
      <c r="N7" s="67">
        <v>2709</v>
      </c>
      <c r="O7" s="67">
        <v>570</v>
      </c>
      <c r="P7" s="67">
        <v>5791</v>
      </c>
      <c r="Q7" s="66">
        <v>53</v>
      </c>
      <c r="R7" s="74"/>
      <c r="S7" s="74"/>
      <c r="T7" s="74"/>
      <c r="U7" s="74"/>
      <c r="V7" s="74"/>
    </row>
    <row r="8" spans="1:22" ht="26.25" customHeight="1">
      <c r="A8" s="61"/>
      <c r="B8" s="61"/>
      <c r="C8" s="61"/>
      <c r="D8" s="61"/>
      <c r="E8" s="60" t="s">
        <v>85</v>
      </c>
      <c r="F8" s="67">
        <v>61483</v>
      </c>
      <c r="G8" s="67">
        <v>19553</v>
      </c>
      <c r="H8" s="67">
        <v>7714</v>
      </c>
      <c r="I8" s="66">
        <v>13844</v>
      </c>
      <c r="J8" s="67">
        <v>0</v>
      </c>
      <c r="K8" s="67">
        <v>5832</v>
      </c>
      <c r="L8" s="67">
        <v>5417</v>
      </c>
      <c r="M8" s="67">
        <v>0</v>
      </c>
      <c r="N8" s="67">
        <v>2709</v>
      </c>
      <c r="O8" s="67">
        <v>570</v>
      </c>
      <c r="P8" s="67">
        <v>5791</v>
      </c>
      <c r="Q8" s="66">
        <v>53</v>
      </c>
      <c r="R8" s="74"/>
      <c r="S8" s="73"/>
      <c r="T8" s="73"/>
      <c r="U8" s="73"/>
      <c r="V8" s="73"/>
    </row>
    <row r="9" spans="1:22" ht="26.25" customHeight="1">
      <c r="A9" s="61"/>
      <c r="B9" s="61"/>
      <c r="C9" s="61"/>
      <c r="D9" s="61"/>
      <c r="E9" s="60" t="s">
        <v>86</v>
      </c>
      <c r="F9" s="67">
        <v>61483</v>
      </c>
      <c r="G9" s="67">
        <v>19553</v>
      </c>
      <c r="H9" s="67">
        <v>7714</v>
      </c>
      <c r="I9" s="66">
        <v>13844</v>
      </c>
      <c r="J9" s="67">
        <v>0</v>
      </c>
      <c r="K9" s="67">
        <v>5832</v>
      </c>
      <c r="L9" s="67">
        <v>5417</v>
      </c>
      <c r="M9" s="67">
        <v>0</v>
      </c>
      <c r="N9" s="67">
        <v>2709</v>
      </c>
      <c r="O9" s="67">
        <v>570</v>
      </c>
      <c r="P9" s="67">
        <v>5791</v>
      </c>
      <c r="Q9" s="66">
        <v>53</v>
      </c>
      <c r="R9" s="74"/>
      <c r="S9" s="73"/>
      <c r="T9" s="73"/>
      <c r="U9" s="73"/>
      <c r="V9" s="73"/>
    </row>
    <row r="10" spans="1:22" ht="26.2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67">
        <v>47566</v>
      </c>
      <c r="G10" s="67">
        <v>19553</v>
      </c>
      <c r="H10" s="67">
        <v>7714</v>
      </c>
      <c r="I10" s="66">
        <v>13844</v>
      </c>
      <c r="J10" s="67">
        <v>0</v>
      </c>
      <c r="K10" s="67">
        <v>5832</v>
      </c>
      <c r="L10" s="67">
        <v>0</v>
      </c>
      <c r="M10" s="67">
        <v>0</v>
      </c>
      <c r="N10" s="67">
        <v>0</v>
      </c>
      <c r="O10" s="67">
        <v>570</v>
      </c>
      <c r="P10" s="67">
        <v>0</v>
      </c>
      <c r="Q10" s="66">
        <v>53</v>
      </c>
      <c r="R10" s="74"/>
      <c r="S10" s="73"/>
      <c r="T10" s="73"/>
      <c r="U10" s="73"/>
      <c r="V10" s="73"/>
    </row>
    <row r="11" spans="1:22" ht="26.25" customHeight="1">
      <c r="A11" s="61" t="s">
        <v>96</v>
      </c>
      <c r="B11" s="61" t="s">
        <v>97</v>
      </c>
      <c r="C11" s="61" t="s">
        <v>97</v>
      </c>
      <c r="D11" s="61" t="s">
        <v>90</v>
      </c>
      <c r="E11" s="60" t="s">
        <v>98</v>
      </c>
      <c r="F11" s="67">
        <v>5417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5417</v>
      </c>
      <c r="M11" s="67">
        <v>0</v>
      </c>
      <c r="N11" s="67">
        <v>0</v>
      </c>
      <c r="O11" s="67">
        <v>0</v>
      </c>
      <c r="P11" s="67">
        <v>0</v>
      </c>
      <c r="Q11" s="66">
        <v>0</v>
      </c>
      <c r="R11" s="73"/>
      <c r="S11" s="73"/>
      <c r="T11" s="73"/>
      <c r="U11" s="73"/>
      <c r="V11" s="73"/>
    </row>
    <row r="12" spans="1:22" ht="26.25" customHeight="1">
      <c r="A12" s="61" t="s">
        <v>101</v>
      </c>
      <c r="B12" s="61" t="s">
        <v>102</v>
      </c>
      <c r="C12" s="61" t="s">
        <v>89</v>
      </c>
      <c r="D12" s="61" t="s">
        <v>90</v>
      </c>
      <c r="E12" s="60" t="s">
        <v>103</v>
      </c>
      <c r="F12" s="67">
        <v>2709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2709</v>
      </c>
      <c r="O12" s="67">
        <v>0</v>
      </c>
      <c r="P12" s="67">
        <v>0</v>
      </c>
      <c r="Q12" s="66">
        <v>0</v>
      </c>
      <c r="R12" s="73"/>
      <c r="S12" s="73"/>
      <c r="T12" s="73"/>
      <c r="U12" s="73"/>
      <c r="V12" s="73"/>
    </row>
    <row r="13" spans="1:22" ht="26.25" customHeight="1">
      <c r="A13" s="61" t="s">
        <v>104</v>
      </c>
      <c r="B13" s="61" t="s">
        <v>92</v>
      </c>
      <c r="C13" s="61" t="s">
        <v>89</v>
      </c>
      <c r="D13" s="61" t="s">
        <v>90</v>
      </c>
      <c r="E13" s="60" t="s">
        <v>105</v>
      </c>
      <c r="F13" s="67">
        <v>5791</v>
      </c>
      <c r="G13" s="67">
        <v>0</v>
      </c>
      <c r="H13" s="67">
        <v>0</v>
      </c>
      <c r="I13" s="66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5791</v>
      </c>
      <c r="Q13" s="66">
        <v>0</v>
      </c>
      <c r="R13" s="73"/>
      <c r="S13" s="73"/>
      <c r="T13" s="73"/>
      <c r="U13" s="73"/>
      <c r="V13" s="7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zoomScaleSheetLayoutView="100" workbookViewId="0" topLeftCell="A1">
      <selection activeCell="E22" sqref="E2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1.16015625" style="0" customWidth="1"/>
    <col min="6" max="6" width="10.16015625" style="0" customWidth="1"/>
    <col min="7" max="22" width="9.33203125" style="0" customWidth="1"/>
    <col min="23" max="25" width="7.83203125" style="0" customWidth="1"/>
    <col min="26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9"/>
      <c r="AG1" s="73"/>
    </row>
    <row r="2" spans="1:33" ht="18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3"/>
    </row>
    <row r="3" spans="1:33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9" t="s">
        <v>33</v>
      </c>
      <c r="AG3" s="73"/>
    </row>
    <row r="4" spans="1:33" ht="18" customHeight="1">
      <c r="A4" s="97" t="s">
        <v>64</v>
      </c>
      <c r="B4" s="98"/>
      <c r="C4" s="98"/>
      <c r="D4" s="98"/>
      <c r="E4" s="79"/>
      <c r="F4" s="50" t="s">
        <v>71</v>
      </c>
      <c r="G4" s="50" t="s">
        <v>139</v>
      </c>
      <c r="H4" s="50" t="s">
        <v>140</v>
      </c>
      <c r="I4" s="50" t="s">
        <v>141</v>
      </c>
      <c r="J4" s="50" t="s">
        <v>142</v>
      </c>
      <c r="K4" s="50" t="s">
        <v>143</v>
      </c>
      <c r="L4" s="50" t="s">
        <v>144</v>
      </c>
      <c r="M4" s="50" t="s">
        <v>145</v>
      </c>
      <c r="N4" s="50" t="s">
        <v>146</v>
      </c>
      <c r="O4" s="50" t="s">
        <v>147</v>
      </c>
      <c r="P4" s="50" t="s">
        <v>148</v>
      </c>
      <c r="Q4" s="50" t="s">
        <v>149</v>
      </c>
      <c r="R4" s="50" t="s">
        <v>150</v>
      </c>
      <c r="S4" s="50" t="s">
        <v>151</v>
      </c>
      <c r="T4" s="62" t="s">
        <v>152</v>
      </c>
      <c r="U4" s="50" t="s">
        <v>153</v>
      </c>
      <c r="V4" s="50" t="s">
        <v>154</v>
      </c>
      <c r="W4" s="50" t="s">
        <v>155</v>
      </c>
      <c r="X4" s="50" t="s">
        <v>156</v>
      </c>
      <c r="Y4" s="50" t="s">
        <v>157</v>
      </c>
      <c r="Z4" s="50" t="s">
        <v>158</v>
      </c>
      <c r="AA4" s="50" t="s">
        <v>159</v>
      </c>
      <c r="AB4" s="50" t="s">
        <v>160</v>
      </c>
      <c r="AC4" s="50" t="s">
        <v>161</v>
      </c>
      <c r="AD4" s="50" t="s">
        <v>162</v>
      </c>
      <c r="AE4" s="51" t="s">
        <v>163</v>
      </c>
      <c r="AF4" s="24" t="s">
        <v>164</v>
      </c>
      <c r="AG4" s="73"/>
    </row>
    <row r="5" spans="1:33" ht="18" customHeight="1">
      <c r="A5" s="80" t="s">
        <v>68</v>
      </c>
      <c r="B5" s="80"/>
      <c r="C5" s="97"/>
      <c r="D5" s="62" t="s">
        <v>69</v>
      </c>
      <c r="E5" s="102" t="s">
        <v>122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6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4"/>
      <c r="AG5" s="73"/>
    </row>
    <row r="6" spans="1:33" ht="18" customHeight="1">
      <c r="A6" s="103" t="s">
        <v>78</v>
      </c>
      <c r="B6" s="103" t="s">
        <v>79</v>
      </c>
      <c r="C6" s="104" t="s">
        <v>80</v>
      </c>
      <c r="D6" s="62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2"/>
      <c r="T6" s="89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6"/>
      <c r="AG6" s="73"/>
    </row>
    <row r="7" spans="1:33" ht="22.5" customHeight="1">
      <c r="A7" s="61"/>
      <c r="B7" s="61"/>
      <c r="C7" s="61"/>
      <c r="D7" s="61"/>
      <c r="E7" s="60" t="s">
        <v>71</v>
      </c>
      <c r="F7" s="67">
        <v>13077</v>
      </c>
      <c r="G7" s="67">
        <v>2001</v>
      </c>
      <c r="H7" s="67">
        <v>340</v>
      </c>
      <c r="I7" s="67">
        <v>0</v>
      </c>
      <c r="J7" s="67">
        <v>0</v>
      </c>
      <c r="K7" s="67">
        <v>800</v>
      </c>
      <c r="L7" s="67">
        <v>528</v>
      </c>
      <c r="M7" s="67">
        <v>600</v>
      </c>
      <c r="N7" s="67">
        <v>0</v>
      </c>
      <c r="O7" s="67">
        <v>0</v>
      </c>
      <c r="P7" s="67">
        <v>2000</v>
      </c>
      <c r="Q7" s="67">
        <v>0</v>
      </c>
      <c r="R7" s="67">
        <v>0</v>
      </c>
      <c r="S7" s="66">
        <v>0</v>
      </c>
      <c r="T7" s="65">
        <v>176</v>
      </c>
      <c r="U7" s="65">
        <v>228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407</v>
      </c>
      <c r="AC7" s="65">
        <v>607</v>
      </c>
      <c r="AD7" s="65">
        <v>800</v>
      </c>
      <c r="AE7" s="65">
        <v>3004</v>
      </c>
      <c r="AF7" s="65">
        <v>1586</v>
      </c>
      <c r="AG7" s="74"/>
    </row>
    <row r="8" spans="1:33" ht="22.5" customHeight="1">
      <c r="A8" s="61"/>
      <c r="B8" s="61"/>
      <c r="C8" s="61"/>
      <c r="D8" s="61"/>
      <c r="E8" s="60" t="s">
        <v>85</v>
      </c>
      <c r="F8" s="67">
        <v>13077</v>
      </c>
      <c r="G8" s="67">
        <v>2001</v>
      </c>
      <c r="H8" s="67">
        <v>340</v>
      </c>
      <c r="I8" s="67">
        <v>0</v>
      </c>
      <c r="J8" s="67">
        <v>0</v>
      </c>
      <c r="K8" s="67">
        <v>800</v>
      </c>
      <c r="L8" s="67">
        <v>528</v>
      </c>
      <c r="M8" s="67">
        <v>600</v>
      </c>
      <c r="N8" s="67">
        <v>0</v>
      </c>
      <c r="O8" s="67">
        <v>0</v>
      </c>
      <c r="P8" s="67">
        <v>2000</v>
      </c>
      <c r="Q8" s="67">
        <v>0</v>
      </c>
      <c r="R8" s="67">
        <v>0</v>
      </c>
      <c r="S8" s="66">
        <v>0</v>
      </c>
      <c r="T8" s="65">
        <v>176</v>
      </c>
      <c r="U8" s="65">
        <v>228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407</v>
      </c>
      <c r="AC8" s="65">
        <v>607</v>
      </c>
      <c r="AD8" s="65">
        <v>800</v>
      </c>
      <c r="AE8" s="65">
        <v>3004</v>
      </c>
      <c r="AF8" s="65">
        <v>1586</v>
      </c>
      <c r="AG8" s="73"/>
    </row>
    <row r="9" spans="1:33" ht="22.5" customHeight="1">
      <c r="A9" s="61"/>
      <c r="B9" s="61"/>
      <c r="C9" s="61"/>
      <c r="D9" s="61"/>
      <c r="E9" s="60" t="s">
        <v>86</v>
      </c>
      <c r="F9" s="67">
        <v>13077</v>
      </c>
      <c r="G9" s="67">
        <v>2001</v>
      </c>
      <c r="H9" s="67">
        <v>340</v>
      </c>
      <c r="I9" s="67">
        <v>0</v>
      </c>
      <c r="J9" s="67">
        <v>0</v>
      </c>
      <c r="K9" s="67">
        <v>800</v>
      </c>
      <c r="L9" s="67">
        <v>528</v>
      </c>
      <c r="M9" s="67">
        <v>600</v>
      </c>
      <c r="N9" s="67">
        <v>0</v>
      </c>
      <c r="O9" s="67">
        <v>0</v>
      </c>
      <c r="P9" s="67">
        <v>2000</v>
      </c>
      <c r="Q9" s="67">
        <v>0</v>
      </c>
      <c r="R9" s="67">
        <v>0</v>
      </c>
      <c r="S9" s="66">
        <v>0</v>
      </c>
      <c r="T9" s="65">
        <v>176</v>
      </c>
      <c r="U9" s="65">
        <v>228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407</v>
      </c>
      <c r="AC9" s="65">
        <v>607</v>
      </c>
      <c r="AD9" s="65">
        <v>800</v>
      </c>
      <c r="AE9" s="65">
        <v>3004</v>
      </c>
      <c r="AF9" s="65">
        <v>1586</v>
      </c>
      <c r="AG9" s="73"/>
    </row>
    <row r="10" spans="1:33" ht="22.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67">
        <v>12949</v>
      </c>
      <c r="G10" s="67">
        <v>2001</v>
      </c>
      <c r="H10" s="67">
        <v>340</v>
      </c>
      <c r="I10" s="67">
        <v>0</v>
      </c>
      <c r="J10" s="67">
        <v>0</v>
      </c>
      <c r="K10" s="67">
        <v>800</v>
      </c>
      <c r="L10" s="67">
        <v>528</v>
      </c>
      <c r="M10" s="67">
        <v>600</v>
      </c>
      <c r="N10" s="67">
        <v>0</v>
      </c>
      <c r="O10" s="67">
        <v>0</v>
      </c>
      <c r="P10" s="67">
        <v>2000</v>
      </c>
      <c r="Q10" s="67">
        <v>0</v>
      </c>
      <c r="R10" s="67">
        <v>0</v>
      </c>
      <c r="S10" s="66">
        <v>0</v>
      </c>
      <c r="T10" s="65">
        <v>176</v>
      </c>
      <c r="U10" s="65">
        <v>228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407</v>
      </c>
      <c r="AC10" s="65">
        <v>607</v>
      </c>
      <c r="AD10" s="65">
        <v>800</v>
      </c>
      <c r="AE10" s="65">
        <v>3004</v>
      </c>
      <c r="AF10" s="65">
        <v>1458</v>
      </c>
      <c r="AG10" s="73"/>
    </row>
    <row r="11" spans="1:33" ht="22.5" customHeight="1">
      <c r="A11" s="61" t="s">
        <v>96</v>
      </c>
      <c r="B11" s="61" t="s">
        <v>97</v>
      </c>
      <c r="C11" s="61" t="s">
        <v>99</v>
      </c>
      <c r="D11" s="61" t="s">
        <v>90</v>
      </c>
      <c r="E11" s="60" t="s">
        <v>100</v>
      </c>
      <c r="F11" s="67">
        <v>128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6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128</v>
      </c>
      <c r="AG11" s="7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00000000000001" bottom="0.7900000000000001" header="0.51" footer="0.51"/>
  <pageSetup fitToHeight="100" fitToWidth="1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SheetLayoutView="100" workbookViewId="0" topLeftCell="A3">
      <selection activeCell="H14" sqref="G14:H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0.16015625" style="0" customWidth="1"/>
    <col min="7" max="7" width="9.83203125" style="0" customWidth="1"/>
    <col min="8" max="8" width="7.5" style="0" customWidth="1"/>
    <col min="9" max="9" width="9.16015625" style="0" customWidth="1"/>
    <col min="10" max="10" width="8.33203125" style="0" customWidth="1"/>
    <col min="11" max="11" width="8" style="0" customWidth="1"/>
    <col min="12" max="12" width="10.66015625" style="0" customWidth="1"/>
    <col min="13" max="13" width="8.16015625" style="0" customWidth="1"/>
    <col min="14" max="14" width="8" style="0" customWidth="1"/>
    <col min="15" max="15" width="7.83203125" style="0" customWidth="1"/>
    <col min="16" max="16" width="7.5" style="0" customWidth="1"/>
    <col min="17" max="17" width="9" style="0" customWidth="1"/>
  </cols>
  <sheetData>
    <row r="1" spans="1:20" ht="18" customHeight="1">
      <c r="A1" s="48" t="s">
        <v>165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  <c r="R1" s="73"/>
      <c r="S1" s="73"/>
      <c r="T1" s="73"/>
    </row>
    <row r="2" spans="1:20" ht="18" customHeight="1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</row>
    <row r="3" spans="1:20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</row>
    <row r="4" spans="1:20" ht="18" customHeight="1">
      <c r="A4" s="95" t="s">
        <v>64</v>
      </c>
      <c r="B4" s="96"/>
      <c r="C4" s="96"/>
      <c r="D4" s="96"/>
      <c r="E4" s="101"/>
      <c r="F4" s="50" t="s">
        <v>71</v>
      </c>
      <c r="G4" s="50" t="s">
        <v>166</v>
      </c>
      <c r="H4" s="62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175</v>
      </c>
      <c r="Q4" s="101" t="s">
        <v>176</v>
      </c>
      <c r="R4" s="73"/>
      <c r="S4" s="73"/>
      <c r="T4" s="73"/>
    </row>
    <row r="5" spans="1:20" ht="18" customHeight="1">
      <c r="A5" s="97" t="s">
        <v>68</v>
      </c>
      <c r="B5" s="98"/>
      <c r="C5" s="79"/>
      <c r="D5" s="89" t="s">
        <v>69</v>
      </c>
      <c r="E5" s="89" t="s">
        <v>122</v>
      </c>
      <c r="F5" s="50"/>
      <c r="G5" s="50"/>
      <c r="H5" s="62"/>
      <c r="I5" s="50"/>
      <c r="J5" s="50"/>
      <c r="K5" s="50"/>
      <c r="L5" s="50"/>
      <c r="M5" s="50"/>
      <c r="N5" s="50"/>
      <c r="O5" s="50"/>
      <c r="P5" s="50"/>
      <c r="Q5" s="101"/>
      <c r="R5" s="73"/>
      <c r="S5" s="73"/>
      <c r="T5" s="73"/>
    </row>
    <row r="6" spans="1:20" ht="33.75" customHeight="1">
      <c r="A6" s="55" t="s">
        <v>78</v>
      </c>
      <c r="B6" s="55" t="s">
        <v>79</v>
      </c>
      <c r="C6" s="99" t="s">
        <v>80</v>
      </c>
      <c r="D6" s="100"/>
      <c r="E6" s="100"/>
      <c r="F6" s="102"/>
      <c r="G6" s="102"/>
      <c r="H6" s="89"/>
      <c r="I6" s="102"/>
      <c r="J6" s="102"/>
      <c r="K6" s="102"/>
      <c r="L6" s="102"/>
      <c r="M6" s="102"/>
      <c r="N6" s="102"/>
      <c r="O6" s="102"/>
      <c r="P6" s="102"/>
      <c r="Q6" s="84"/>
      <c r="R6" s="73"/>
      <c r="S6" s="73"/>
      <c r="T6" s="73"/>
    </row>
    <row r="7" spans="1:20" ht="22.5" customHeight="1">
      <c r="A7" s="61"/>
      <c r="B7" s="61"/>
      <c r="C7" s="61"/>
      <c r="D7" s="61"/>
      <c r="E7" s="60" t="s">
        <v>71</v>
      </c>
      <c r="F7" s="67">
        <v>23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23</v>
      </c>
      <c r="N7" s="67">
        <v>0</v>
      </c>
      <c r="O7" s="67">
        <v>0</v>
      </c>
      <c r="P7" s="67">
        <v>0</v>
      </c>
      <c r="Q7" s="66">
        <v>0</v>
      </c>
      <c r="R7" s="74"/>
      <c r="S7" s="74"/>
      <c r="T7" s="74"/>
    </row>
    <row r="8" spans="1:20" ht="22.5" customHeight="1">
      <c r="A8" s="61"/>
      <c r="B8" s="61"/>
      <c r="C8" s="61"/>
      <c r="D8" s="61"/>
      <c r="E8" s="60" t="s">
        <v>85</v>
      </c>
      <c r="F8" s="67">
        <v>23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23</v>
      </c>
      <c r="N8" s="67">
        <v>0</v>
      </c>
      <c r="O8" s="67">
        <v>0</v>
      </c>
      <c r="P8" s="67">
        <v>0</v>
      </c>
      <c r="Q8" s="66">
        <v>0</v>
      </c>
      <c r="R8" s="74"/>
      <c r="S8" s="73"/>
      <c r="T8" s="73"/>
    </row>
    <row r="9" spans="1:20" ht="22.5" customHeight="1">
      <c r="A9" s="61"/>
      <c r="B9" s="61"/>
      <c r="C9" s="61"/>
      <c r="D9" s="61"/>
      <c r="E9" s="60" t="s">
        <v>86</v>
      </c>
      <c r="F9" s="67">
        <v>23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23</v>
      </c>
      <c r="N9" s="67">
        <v>0</v>
      </c>
      <c r="O9" s="67">
        <v>0</v>
      </c>
      <c r="P9" s="67">
        <v>0</v>
      </c>
      <c r="Q9" s="66">
        <v>0</v>
      </c>
      <c r="R9" s="74"/>
      <c r="S9" s="73"/>
      <c r="T9" s="73"/>
    </row>
    <row r="10" spans="1:20" ht="22.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67">
        <v>23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23</v>
      </c>
      <c r="N10" s="67">
        <v>0</v>
      </c>
      <c r="O10" s="67">
        <v>0</v>
      </c>
      <c r="P10" s="67">
        <v>0</v>
      </c>
      <c r="Q10" s="66">
        <v>0</v>
      </c>
      <c r="R10" s="74"/>
      <c r="S10" s="73"/>
      <c r="T10" s="7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user</cp:lastModifiedBy>
  <dcterms:created xsi:type="dcterms:W3CDTF">2020-05-13T10:30:00Z</dcterms:created>
  <dcterms:modified xsi:type="dcterms:W3CDTF">2022-08-30T18:37:04Z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